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DÚSTRIA" sheetId="1" r:id="rId4"/>
    <sheet state="visible" name="COMÉRCIO" sheetId="2" r:id="rId5"/>
    <sheet state="visible" name="SERVIÇO" sheetId="3" r:id="rId6"/>
    <sheet state="visible" name="SIMPLES NACIONAL" sheetId="4" r:id="rId7"/>
    <sheet state="visible" name="TRANSIÇÃO ICMS X IBS" sheetId="5" r:id="rId8"/>
  </sheets>
  <definedNames/>
  <calcPr/>
  <extLst>
    <ext uri="GoogleSheetsCustomDataVersion2">
      <go:sheetsCustomData xmlns:go="http://customooxmlschemas.google.com/" r:id="rId9" roundtripDataChecksum="K2Jwhn6FsCHFNibdeft3cKRtb1Curh2/he/8aJGsUHI="/>
    </ext>
  </extLst>
</workbook>
</file>

<file path=xl/sharedStrings.xml><?xml version="1.0" encoding="utf-8"?>
<sst xmlns="http://schemas.openxmlformats.org/spreadsheetml/2006/main" count="176" uniqueCount="50">
  <si>
    <t>@dropdown</t>
  </si>
  <si>
    <t>ATUAL</t>
  </si>
  <si>
    <t>LP</t>
  </si>
  <si>
    <t>AQUISIÇÕES</t>
  </si>
  <si>
    <t>CRÉDITO</t>
  </si>
  <si>
    <t>FATURAMENTO</t>
  </si>
  <si>
    <t>DÉBITO</t>
  </si>
  <si>
    <t>RECOLHER</t>
  </si>
  <si>
    <t>ALÍQ EFE</t>
  </si>
  <si>
    <t>PIS</t>
  </si>
  <si>
    <t>COFINS</t>
  </si>
  <si>
    <t>ICMS</t>
  </si>
  <si>
    <t>IPI</t>
  </si>
  <si>
    <t>TOTAL</t>
  </si>
  <si>
    <t>LR</t>
  </si>
  <si>
    <t>REFORMA</t>
  </si>
  <si>
    <t>NC</t>
  </si>
  <si>
    <t>CBS</t>
  </si>
  <si>
    <t>IBS</t>
  </si>
  <si>
    <t>DIMINUIÇÃO</t>
  </si>
  <si>
    <t>CUM</t>
  </si>
  <si>
    <t>AUMENTO</t>
  </si>
  <si>
    <t>NÃO CUMULATIVO</t>
  </si>
  <si>
    <t>CUMULATIVO</t>
  </si>
  <si>
    <t>SN III</t>
  </si>
  <si>
    <t>6% a 19,5%</t>
  </si>
  <si>
    <t>SN IV</t>
  </si>
  <si>
    <t>4,5% a 15,75%</t>
  </si>
  <si>
    <t>SN V</t>
  </si>
  <si>
    <t>15,50% a 19,25%</t>
  </si>
  <si>
    <t>ISS</t>
  </si>
  <si>
    <t>CUMULATIVO P/ IBS CBS</t>
  </si>
  <si>
    <t>NC P/ IBS CBS</t>
  </si>
  <si>
    <t xml:space="preserve">ANEXO </t>
  </si>
  <si>
    <t>III</t>
  </si>
  <si>
    <t>ICMS - IBS 33,5%</t>
  </si>
  <si>
    <t>PIS/COF - CBS 15,5%</t>
  </si>
  <si>
    <t>TABELA ATUAL</t>
  </si>
  <si>
    <t>RBT12</t>
  </si>
  <si>
    <t>Alíq EFE</t>
  </si>
  <si>
    <t>RECEITA MÊS</t>
  </si>
  <si>
    <t>2027 - 2028</t>
  </si>
  <si>
    <t>DAS</t>
  </si>
  <si>
    <t>REFORMA (DAS)</t>
  </si>
  <si>
    <t>REFORMA (FORA)</t>
  </si>
  <si>
    <t>ICMS/ISS</t>
  </si>
  <si>
    <t>UF</t>
  </si>
  <si>
    <t>MUN</t>
  </si>
  <si>
    <t>IBS Estadual</t>
  </si>
  <si>
    <t>IBS Municipal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</si>
</sst>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-* #,##0.00_-;\-* #,##0.00_-;_-* &quot;-&quot;??_-;_-@"/>
    <numFmt numFmtId="165" formatCode="0.0000%"/>
  </numFmts>
  <fonts count="13">
    <font>
      <sz val="11.0"/>
      <color rgb="FF000000"/>
      <name val="Calibri"/>
      <scheme val="minor"/>
    </font>
    <font>
      <b/>
      <sz val="11.0"/>
      <color rgb="FF000000"/>
      <name val="Calibri"/>
    </font>
    <font>
      <b/>
      <sz val="15.0"/>
      <color rgb="FFFFC000"/>
      <name val="Calibri"/>
    </font>
    <font>
      <sz val="15.0"/>
      <color rgb="FF000000"/>
      <name val="Calibri"/>
    </font>
    <font>
      <b/>
      <sz val="15.0"/>
      <color rgb="FF000000"/>
      <name val="Calibri"/>
    </font>
    <font>
      <sz val="11.0"/>
      <color rgb="FF000000"/>
      <name val="Calibri"/>
    </font>
    <font>
      <sz val="13.0"/>
      <color rgb="FF000000"/>
      <name val="Calibri"/>
    </font>
    <font>
      <b/>
      <sz val="13.0"/>
      <color rgb="FFFFC000"/>
      <name val="Calibri"/>
    </font>
    <font>
      <b/>
      <sz val="13.0"/>
      <color rgb="FF000000"/>
      <name val="Calibri"/>
    </font>
    <font>
      <b/>
      <color theme="1"/>
      <name val="Calibri"/>
      <scheme val="minor"/>
    </font>
    <font>
      <sz val="14.0"/>
      <color rgb="FF000000"/>
      <name val="Calibri"/>
    </font>
    <font>
      <b/>
      <sz val="14.0"/>
      <color rgb="FF000000"/>
      <name val="Calibri"/>
    </font>
    <font>
      <b/>
      <sz val="14.0"/>
      <color rgb="FFFFC000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002060"/>
        <bgColor rgb="FF002060"/>
      </patternFill>
    </fill>
    <fill>
      <patternFill patternType="solid">
        <fgColor rgb="FF92D050"/>
        <bgColor rgb="FF92D050"/>
      </patternFill>
    </fill>
    <fill>
      <patternFill patternType="solid">
        <fgColor rgb="FFEFEFEF"/>
        <bgColor rgb="FFEFEFEF"/>
      </patternFill>
    </fill>
  </fills>
  <borders count="23">
    <border/>
    <border>
      <left style="thin">
        <color rgb="FF000000"/>
      </left>
      <right/>
      <top style="thin">
        <color rgb="FF000000"/>
      </top>
      <bottom/>
    </border>
    <border>
      <left/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/>
      <right/>
      <top/>
      <bottom/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/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3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readingOrder="0" vertical="bottom"/>
    </xf>
    <xf borderId="1" fillId="2" fontId="2" numFmtId="0" xfId="0" applyAlignment="1" applyBorder="1" applyFill="1" applyFont="1">
      <alignment horizontal="center" vertical="bottom"/>
    </xf>
    <xf borderId="2" fillId="2" fontId="2" numFmtId="0" xfId="0" applyAlignment="1" applyBorder="1" applyFont="1">
      <alignment horizontal="center" vertical="bottom"/>
    </xf>
    <xf borderId="2" fillId="2" fontId="2" numFmtId="10" xfId="0" applyAlignment="1" applyBorder="1" applyFont="1" applyNumberFormat="1">
      <alignment horizontal="center" vertical="bottom"/>
    </xf>
    <xf borderId="3" fillId="2" fontId="2" numFmtId="0" xfId="0" applyAlignment="1" applyBorder="1" applyFont="1">
      <alignment horizontal="center" vertical="bottom"/>
    </xf>
    <xf borderId="0" fillId="0" fontId="3" numFmtId="0" xfId="0" applyAlignment="1" applyFont="1">
      <alignment vertical="bottom"/>
    </xf>
    <xf borderId="4" fillId="0" fontId="4" numFmtId="0" xfId="0" applyAlignment="1" applyBorder="1" applyFont="1">
      <alignment vertical="bottom"/>
    </xf>
    <xf borderId="4" fillId="0" fontId="3" numFmtId="10" xfId="0" applyAlignment="1" applyBorder="1" applyFont="1" applyNumberFormat="1">
      <alignment vertical="bottom"/>
    </xf>
    <xf borderId="4" fillId="0" fontId="3" numFmtId="164" xfId="0" applyAlignment="1" applyBorder="1" applyFont="1" applyNumberFormat="1">
      <alignment readingOrder="0" vertical="bottom"/>
    </xf>
    <xf borderId="4" fillId="0" fontId="3" numFmtId="164" xfId="0" applyAlignment="1" applyBorder="1" applyFont="1" applyNumberFormat="1">
      <alignment vertical="bottom"/>
    </xf>
    <xf borderId="4" fillId="0" fontId="3" numFmtId="10" xfId="0" applyAlignment="1" applyBorder="1" applyFont="1" applyNumberFormat="1">
      <alignment readingOrder="0" vertical="bottom"/>
    </xf>
    <xf borderId="4" fillId="0" fontId="3" numFmtId="9" xfId="0" applyAlignment="1" applyBorder="1" applyFont="1" applyNumberFormat="1">
      <alignment readingOrder="0" vertical="bottom"/>
    </xf>
    <xf borderId="0" fillId="0" fontId="5" numFmtId="0" xfId="0" applyAlignment="1" applyFont="1">
      <alignment vertical="bottom"/>
    </xf>
    <xf borderId="4" fillId="0" fontId="4" numFmtId="10" xfId="0" applyAlignment="1" applyBorder="1" applyFont="1" applyNumberFormat="1">
      <alignment vertical="bottom"/>
    </xf>
    <xf borderId="4" fillId="0" fontId="3" numFmtId="9" xfId="0" applyAlignment="1" applyBorder="1" applyFont="1" applyNumberFormat="1">
      <alignment vertical="bottom"/>
    </xf>
    <xf borderId="4" fillId="0" fontId="3" numFmtId="0" xfId="0" applyAlignment="1" applyBorder="1" applyFont="1">
      <alignment vertical="bottom"/>
    </xf>
    <xf borderId="4" fillId="0" fontId="4" numFmtId="164" xfId="0" applyAlignment="1" applyBorder="1" applyFont="1" applyNumberFormat="1">
      <alignment vertical="bottom"/>
    </xf>
    <xf borderId="0" fillId="0" fontId="4" numFmtId="0" xfId="0" applyAlignment="1" applyFont="1">
      <alignment horizontal="center" vertical="bottom"/>
    </xf>
    <xf borderId="0" fillId="0" fontId="4" numFmtId="10" xfId="0" applyAlignment="1" applyFont="1" applyNumberFormat="1">
      <alignment vertical="bottom"/>
    </xf>
    <xf borderId="0" fillId="0" fontId="4" numFmtId="0" xfId="0" applyAlignment="1" applyFont="1">
      <alignment vertical="bottom"/>
    </xf>
    <xf borderId="5" fillId="0" fontId="4" numFmtId="0" xfId="0" applyAlignment="1" applyBorder="1" applyFont="1">
      <alignment vertical="bottom"/>
    </xf>
    <xf borderId="6" fillId="0" fontId="3" numFmtId="9" xfId="0" applyAlignment="1" applyBorder="1" applyFont="1" applyNumberFormat="1">
      <alignment vertical="bottom"/>
    </xf>
    <xf borderId="6" fillId="0" fontId="3" numFmtId="164" xfId="0" applyAlignment="1" applyBorder="1" applyFont="1" applyNumberFormat="1">
      <alignment vertical="bottom"/>
    </xf>
    <xf borderId="7" fillId="0" fontId="3" numFmtId="10" xfId="0" applyAlignment="1" applyBorder="1" applyFont="1" applyNumberFormat="1">
      <alignment vertical="bottom"/>
    </xf>
    <xf borderId="6" fillId="0" fontId="4" numFmtId="10" xfId="0" applyAlignment="1" applyBorder="1" applyFont="1" applyNumberFormat="1">
      <alignment vertical="bottom"/>
    </xf>
    <xf borderId="6" fillId="0" fontId="4" numFmtId="0" xfId="0" applyAlignment="1" applyBorder="1" applyFont="1">
      <alignment vertical="bottom"/>
    </xf>
    <xf borderId="6" fillId="0" fontId="3" numFmtId="0" xfId="0" applyAlignment="1" applyBorder="1" applyFont="1">
      <alignment vertical="bottom"/>
    </xf>
    <xf borderId="6" fillId="0" fontId="4" numFmtId="164" xfId="0" applyAlignment="1" applyBorder="1" applyFont="1" applyNumberFormat="1">
      <alignment vertical="bottom"/>
    </xf>
    <xf borderId="7" fillId="0" fontId="4" numFmtId="10" xfId="0" applyAlignment="1" applyBorder="1" applyFont="1" applyNumberFormat="1">
      <alignment vertical="bottom"/>
    </xf>
    <xf borderId="8" fillId="0" fontId="4" numFmtId="0" xfId="0" applyAlignment="1" applyBorder="1" applyFont="1">
      <alignment vertical="bottom"/>
    </xf>
    <xf borderId="0" fillId="0" fontId="3" numFmtId="10" xfId="0" applyAlignment="1" applyFont="1" applyNumberFormat="1">
      <alignment vertical="bottom"/>
    </xf>
    <xf borderId="0" fillId="0" fontId="3" numFmtId="164" xfId="0" applyAlignment="1" applyFont="1" applyNumberFormat="1">
      <alignment vertical="bottom"/>
    </xf>
    <xf borderId="9" fillId="0" fontId="3" numFmtId="10" xfId="0" applyAlignment="1" applyBorder="1" applyFont="1" applyNumberFormat="1">
      <alignment vertical="bottom"/>
    </xf>
    <xf borderId="10" fillId="3" fontId="4" numFmtId="0" xfId="0" applyAlignment="1" applyBorder="1" applyFill="1" applyFont="1">
      <alignment horizontal="center" vertical="bottom"/>
    </xf>
    <xf borderId="0" fillId="0" fontId="1" numFmtId="0" xfId="0" applyAlignment="1" applyFont="1">
      <alignment vertical="bottom"/>
    </xf>
    <xf borderId="10" fillId="3" fontId="1" numFmtId="10" xfId="0" applyAlignment="1" applyBorder="1" applyFont="1" applyNumberFormat="1">
      <alignment vertical="bottom"/>
    </xf>
    <xf borderId="0" fillId="0" fontId="1" numFmtId="0" xfId="0" applyAlignment="1" applyFont="1">
      <alignment horizontal="center" vertical="bottom"/>
    </xf>
    <xf borderId="0" fillId="0" fontId="1" numFmtId="10" xfId="0" applyAlignment="1" applyFont="1" applyNumberFormat="1">
      <alignment vertical="bottom"/>
    </xf>
    <xf borderId="4" fillId="2" fontId="2" numFmtId="0" xfId="0" applyAlignment="1" applyBorder="1" applyFont="1">
      <alignment horizontal="center" vertical="bottom"/>
    </xf>
    <xf borderId="4" fillId="2" fontId="2" numFmtId="10" xfId="0" applyAlignment="1" applyBorder="1" applyFont="1" applyNumberFormat="1">
      <alignment horizontal="center" vertical="bottom"/>
    </xf>
    <xf borderId="10" fillId="3" fontId="1" numFmtId="0" xfId="0" applyAlignment="1" applyBorder="1" applyFont="1">
      <alignment horizontal="center" vertical="bottom"/>
    </xf>
    <xf borderId="0" fillId="0" fontId="5" numFmtId="10" xfId="0" applyAlignment="1" applyFont="1" applyNumberFormat="1">
      <alignment vertical="bottom"/>
    </xf>
    <xf borderId="0" fillId="0" fontId="4" numFmtId="0" xfId="0" applyAlignment="1" applyFont="1">
      <alignment readingOrder="0" vertical="bottom"/>
    </xf>
    <xf borderId="10" fillId="3" fontId="4" numFmtId="10" xfId="0" applyAlignment="1" applyBorder="1" applyFont="1" applyNumberFormat="1">
      <alignment vertical="bottom"/>
    </xf>
    <xf borderId="0" fillId="0" fontId="6" numFmtId="0" xfId="0" applyAlignment="1" applyFont="1">
      <alignment vertical="bottom"/>
    </xf>
    <xf borderId="1" fillId="2" fontId="7" numFmtId="0" xfId="0" applyAlignment="1" applyBorder="1" applyFont="1">
      <alignment horizontal="center" vertical="bottom"/>
    </xf>
    <xf borderId="2" fillId="2" fontId="7" numFmtId="0" xfId="0" applyAlignment="1" applyBorder="1" applyFont="1">
      <alignment horizontal="center" vertical="bottom"/>
    </xf>
    <xf borderId="2" fillId="2" fontId="7" numFmtId="10" xfId="0" applyAlignment="1" applyBorder="1" applyFont="1" applyNumberFormat="1">
      <alignment horizontal="center" vertical="bottom"/>
    </xf>
    <xf borderId="3" fillId="2" fontId="7" numFmtId="0" xfId="0" applyAlignment="1" applyBorder="1" applyFont="1">
      <alignment horizontal="center" vertical="bottom"/>
    </xf>
    <xf borderId="0" fillId="0" fontId="8" numFmtId="0" xfId="0" applyAlignment="1" applyFont="1">
      <alignment vertical="bottom"/>
    </xf>
    <xf borderId="10" fillId="3" fontId="8" numFmtId="0" xfId="0" applyAlignment="1" applyBorder="1" applyFont="1">
      <alignment vertical="bottom"/>
    </xf>
    <xf borderId="4" fillId="0" fontId="8" numFmtId="0" xfId="0" applyAlignment="1" applyBorder="1" applyFont="1">
      <alignment vertical="bottom"/>
    </xf>
    <xf borderId="4" fillId="0" fontId="6" numFmtId="10" xfId="0" applyAlignment="1" applyBorder="1" applyFont="1" applyNumberFormat="1">
      <alignment vertical="bottom"/>
    </xf>
    <xf borderId="4" fillId="0" fontId="6" numFmtId="164" xfId="0" applyAlignment="1" applyBorder="1" applyFont="1" applyNumberFormat="1">
      <alignment readingOrder="0" vertical="bottom"/>
    </xf>
    <xf borderId="4" fillId="0" fontId="6" numFmtId="164" xfId="0" applyAlignment="1" applyBorder="1" applyFont="1" applyNumberFormat="1">
      <alignment vertical="bottom"/>
    </xf>
    <xf borderId="5" fillId="0" fontId="8" numFmtId="0" xfId="0" applyAlignment="1" applyBorder="1" applyFont="1">
      <alignment vertical="bottom"/>
    </xf>
    <xf borderId="6" fillId="0" fontId="8" numFmtId="10" xfId="0" applyAlignment="1" applyBorder="1" applyFont="1" applyNumberFormat="1">
      <alignment vertical="bottom"/>
    </xf>
    <xf borderId="6" fillId="0" fontId="6" numFmtId="9" xfId="0" applyAlignment="1" applyBorder="1" applyFont="1" applyNumberFormat="1">
      <alignment vertical="bottom"/>
    </xf>
    <xf borderId="6" fillId="0" fontId="8" numFmtId="0" xfId="0" applyAlignment="1" applyBorder="1" applyFont="1">
      <alignment vertical="bottom"/>
    </xf>
    <xf borderId="6" fillId="0" fontId="6" numFmtId="0" xfId="0" applyAlignment="1" applyBorder="1" applyFont="1">
      <alignment vertical="bottom"/>
    </xf>
    <xf borderId="6" fillId="0" fontId="8" numFmtId="164" xfId="0" applyAlignment="1" applyBorder="1" applyFont="1" applyNumberFormat="1">
      <alignment vertical="bottom"/>
    </xf>
    <xf borderId="7" fillId="0" fontId="8" numFmtId="10" xfId="0" applyAlignment="1" applyBorder="1" applyFont="1" applyNumberFormat="1">
      <alignment vertical="bottom"/>
    </xf>
    <xf borderId="10" fillId="3" fontId="8" numFmtId="0" xfId="0" applyAlignment="1" applyBorder="1" applyFont="1">
      <alignment horizontal="center" vertical="bottom"/>
    </xf>
    <xf borderId="0" fillId="0" fontId="8" numFmtId="10" xfId="0" applyAlignment="1" applyFont="1" applyNumberFormat="1">
      <alignment vertical="bottom"/>
    </xf>
    <xf borderId="0" fillId="0" fontId="8" numFmtId="0" xfId="0" applyAlignment="1" applyFont="1">
      <alignment horizontal="center" vertical="bottom"/>
    </xf>
    <xf borderId="8" fillId="0" fontId="8" numFmtId="0" xfId="0" applyAlignment="1" applyBorder="1" applyFont="1">
      <alignment vertical="bottom"/>
    </xf>
    <xf borderId="0" fillId="0" fontId="6" numFmtId="10" xfId="0" applyAlignment="1" applyFont="1" applyNumberFormat="1">
      <alignment vertical="bottom"/>
    </xf>
    <xf borderId="0" fillId="0" fontId="6" numFmtId="164" xfId="0" applyAlignment="1" applyFont="1" applyNumberFormat="1">
      <alignment vertical="bottom"/>
    </xf>
    <xf borderId="9" fillId="0" fontId="6" numFmtId="10" xfId="0" applyAlignment="1" applyBorder="1" applyFont="1" applyNumberFormat="1">
      <alignment vertical="bottom"/>
    </xf>
    <xf borderId="10" fillId="3" fontId="8" numFmtId="10" xfId="0" applyAlignment="1" applyBorder="1" applyFont="1" applyNumberFormat="1">
      <alignment vertical="bottom"/>
    </xf>
    <xf borderId="0" fillId="0" fontId="9" numFmtId="0" xfId="0" applyAlignment="1" applyFont="1">
      <alignment vertical="center"/>
    </xf>
    <xf borderId="0" fillId="0" fontId="10" numFmtId="0" xfId="0" applyAlignment="1" applyFont="1">
      <alignment vertical="bottom"/>
    </xf>
    <xf borderId="0" fillId="0" fontId="11" numFmtId="0" xfId="0" applyAlignment="1" applyFont="1">
      <alignment horizontal="center" vertical="bottom"/>
    </xf>
    <xf borderId="11" fillId="4" fontId="11" numFmtId="0" xfId="0" applyAlignment="1" applyBorder="1" applyFill="1" applyFont="1">
      <alignment vertical="bottom"/>
    </xf>
    <xf borderId="12" fillId="4" fontId="10" numFmtId="0" xfId="0" applyAlignment="1" applyBorder="1" applyFont="1">
      <alignment horizontal="center" readingOrder="0" vertical="bottom"/>
    </xf>
    <xf borderId="6" fillId="0" fontId="10" numFmtId="0" xfId="0" applyAlignment="1" applyBorder="1" applyFont="1">
      <alignment vertical="bottom"/>
    </xf>
    <xf borderId="6" fillId="0" fontId="11" numFmtId="0" xfId="0" applyAlignment="1" applyBorder="1" applyFont="1">
      <alignment horizontal="center" readingOrder="0" vertical="bottom"/>
    </xf>
    <xf borderId="13" fillId="0" fontId="10" numFmtId="0" xfId="0" applyAlignment="1" applyBorder="1" applyFont="1">
      <alignment vertical="bottom"/>
    </xf>
    <xf borderId="4" fillId="0" fontId="11" numFmtId="0" xfId="0" applyAlignment="1" applyBorder="1" applyFont="1">
      <alignment vertical="bottom"/>
    </xf>
    <xf borderId="4" fillId="0" fontId="10" numFmtId="164" xfId="0" applyAlignment="1" applyBorder="1" applyFont="1" applyNumberFormat="1">
      <alignment readingOrder="0" vertical="bottom"/>
    </xf>
    <xf borderId="4" fillId="2" fontId="12" numFmtId="165" xfId="0" applyAlignment="1" applyBorder="1" applyFont="1" applyNumberFormat="1">
      <alignment horizontal="center" vertical="bottom"/>
    </xf>
    <xf borderId="4" fillId="0" fontId="10" numFmtId="165" xfId="0" applyAlignment="1" applyBorder="1" applyFont="1" applyNumberFormat="1">
      <alignment vertical="bottom"/>
    </xf>
    <xf borderId="0" fillId="0" fontId="11" numFmtId="0" xfId="0" applyAlignment="1" applyFont="1">
      <alignment vertical="bottom"/>
    </xf>
    <xf borderId="4" fillId="0" fontId="10" numFmtId="0" xfId="0" applyAlignment="1" applyBorder="1" applyFont="1">
      <alignment vertical="bottom"/>
    </xf>
    <xf borderId="1" fillId="2" fontId="12" numFmtId="0" xfId="0" applyAlignment="1" applyBorder="1" applyFont="1">
      <alignment horizontal="center" vertical="bottom"/>
    </xf>
    <xf borderId="2" fillId="2" fontId="12" numFmtId="0" xfId="0" applyAlignment="1" applyBorder="1" applyFont="1">
      <alignment horizontal="center" vertical="bottom"/>
    </xf>
    <xf borderId="2" fillId="2" fontId="12" numFmtId="10" xfId="0" applyAlignment="1" applyBorder="1" applyFont="1" applyNumberFormat="1">
      <alignment horizontal="center" vertical="bottom"/>
    </xf>
    <xf borderId="3" fillId="2" fontId="12" numFmtId="0" xfId="0" applyAlignment="1" applyBorder="1" applyFont="1">
      <alignment horizontal="center" vertical="bottom"/>
    </xf>
    <xf borderId="4" fillId="0" fontId="10" numFmtId="10" xfId="0" applyAlignment="1" applyBorder="1" applyFont="1" applyNumberFormat="1">
      <alignment vertical="bottom"/>
    </xf>
    <xf borderId="4" fillId="0" fontId="10" numFmtId="164" xfId="0" applyAlignment="1" applyBorder="1" applyFont="1" applyNumberFormat="1">
      <alignment vertical="bottom"/>
    </xf>
    <xf borderId="4" fillId="0" fontId="11" numFmtId="10" xfId="0" applyAlignment="1" applyBorder="1" applyFont="1" applyNumberFormat="1">
      <alignment vertical="bottom"/>
    </xf>
    <xf borderId="4" fillId="0" fontId="10" numFmtId="9" xfId="0" applyAlignment="1" applyBorder="1" applyFont="1" applyNumberFormat="1">
      <alignment vertical="bottom"/>
    </xf>
    <xf borderId="4" fillId="3" fontId="11" numFmtId="10" xfId="0" applyAlignment="1" applyBorder="1" applyFont="1" applyNumberFormat="1">
      <alignment vertical="bottom"/>
    </xf>
    <xf borderId="0" fillId="0" fontId="11" numFmtId="10" xfId="0" applyAlignment="1" applyFont="1" applyNumberFormat="1">
      <alignment vertical="bottom"/>
    </xf>
    <xf borderId="5" fillId="0" fontId="11" numFmtId="0" xfId="0" applyAlignment="1" applyBorder="1" applyFont="1">
      <alignment vertical="bottom"/>
    </xf>
    <xf borderId="6" fillId="0" fontId="11" numFmtId="10" xfId="0" applyAlignment="1" applyBorder="1" applyFont="1" applyNumberFormat="1">
      <alignment vertical="bottom"/>
    </xf>
    <xf borderId="6" fillId="0" fontId="10" numFmtId="9" xfId="0" applyAlignment="1" applyBorder="1" applyFont="1" applyNumberFormat="1">
      <alignment vertical="bottom"/>
    </xf>
    <xf borderId="6" fillId="0" fontId="11" numFmtId="0" xfId="0" applyAlignment="1" applyBorder="1" applyFont="1">
      <alignment vertical="bottom"/>
    </xf>
    <xf borderId="7" fillId="0" fontId="11" numFmtId="10" xfId="0" applyAlignment="1" applyBorder="1" applyFont="1" applyNumberFormat="1">
      <alignment vertical="bottom"/>
    </xf>
    <xf borderId="10" fillId="3" fontId="11" numFmtId="10" xfId="0" applyAlignment="1" applyBorder="1" applyFont="1" applyNumberFormat="1">
      <alignment vertical="bottom"/>
    </xf>
    <xf borderId="14" fillId="2" fontId="2" numFmtId="0" xfId="0" applyAlignment="1" applyBorder="1" applyFont="1">
      <alignment horizontal="center" vertical="bottom"/>
    </xf>
    <xf borderId="2" fillId="2" fontId="2" numFmtId="9" xfId="0" applyAlignment="1" applyBorder="1" applyFont="1" applyNumberFormat="1">
      <alignment vertical="bottom"/>
    </xf>
    <xf borderId="3" fillId="2" fontId="2" numFmtId="9" xfId="0" applyAlignment="1" applyBorder="1" applyFont="1" applyNumberFormat="1">
      <alignment vertical="bottom"/>
    </xf>
    <xf borderId="15" fillId="0" fontId="4" numFmtId="9" xfId="0" applyAlignment="1" applyBorder="1" applyFont="1" applyNumberFormat="1">
      <alignment horizontal="center" vertical="bottom"/>
    </xf>
    <xf borderId="16" fillId="0" fontId="3" numFmtId="10" xfId="0" applyAlignment="1" applyBorder="1" applyFont="1" applyNumberFormat="1">
      <alignment vertical="bottom"/>
    </xf>
    <xf borderId="13" fillId="0" fontId="3" numFmtId="10" xfId="0" applyAlignment="1" applyBorder="1" applyFont="1" applyNumberFormat="1">
      <alignment vertical="bottom"/>
    </xf>
    <xf borderId="17" fillId="0" fontId="4" numFmtId="9" xfId="0" applyAlignment="1" applyBorder="1" applyFont="1" applyNumberFormat="1">
      <alignment horizontal="center" vertical="bottom"/>
    </xf>
    <xf borderId="15" fillId="0" fontId="4" numFmtId="10" xfId="0" applyAlignment="1" applyBorder="1" applyFont="1" applyNumberFormat="1">
      <alignment horizontal="center" vertical="bottom"/>
    </xf>
    <xf borderId="18" fillId="0" fontId="4" numFmtId="9" xfId="0" applyAlignment="1" applyBorder="1" applyFont="1" applyNumberFormat="1">
      <alignment horizontal="center" vertical="bottom"/>
    </xf>
    <xf borderId="19" fillId="0" fontId="3" numFmtId="10" xfId="0" applyAlignment="1" applyBorder="1" applyFont="1" applyNumberFormat="1">
      <alignment vertical="bottom"/>
    </xf>
    <xf borderId="20" fillId="0" fontId="3" numFmtId="10" xfId="0" applyAlignment="1" applyBorder="1" applyFont="1" applyNumberFormat="1">
      <alignment vertical="bottom"/>
    </xf>
    <xf borderId="1" fillId="2" fontId="2" numFmtId="0" xfId="0" applyAlignment="1" applyBorder="1" applyFont="1">
      <alignment vertical="bottom"/>
    </xf>
    <xf borderId="2" fillId="2" fontId="2" numFmtId="164" xfId="0" applyAlignment="1" applyBorder="1" applyFont="1" applyNumberFormat="1">
      <alignment vertical="bottom"/>
    </xf>
    <xf borderId="3" fillId="2" fontId="2" numFmtId="164" xfId="0" applyAlignment="1" applyBorder="1" applyFont="1" applyNumberFormat="1">
      <alignment vertical="bottom"/>
    </xf>
    <xf borderId="21" fillId="0" fontId="4" numFmtId="0" xfId="0" applyAlignment="1" applyBorder="1" applyFont="1">
      <alignment vertical="bottom"/>
    </xf>
    <xf borderId="16" fillId="0" fontId="3" numFmtId="164" xfId="0" applyAlignment="1" applyBorder="1" applyFont="1" applyNumberFormat="1">
      <alignment vertical="bottom"/>
    </xf>
    <xf borderId="13" fillId="0" fontId="3" numFmtId="164" xfId="0" applyAlignment="1" applyBorder="1" applyFont="1" applyNumberFormat="1">
      <alignment vertical="bottom"/>
    </xf>
    <xf borderId="9" fillId="0" fontId="3" numFmtId="164" xfId="0" applyAlignment="1" applyBorder="1" applyFont="1" applyNumberFormat="1">
      <alignment vertical="bottom"/>
    </xf>
    <xf borderId="11" fillId="2" fontId="2" numFmtId="0" xfId="0" applyAlignment="1" applyBorder="1" applyFont="1">
      <alignment vertical="bottom"/>
    </xf>
    <xf borderId="12" fillId="2" fontId="2" numFmtId="164" xfId="0" applyAlignment="1" applyBorder="1" applyFont="1" applyNumberFormat="1">
      <alignment vertical="bottom"/>
    </xf>
    <xf borderId="22" fillId="2" fontId="2" numFmtId="164" xfId="0" applyAlignment="1" applyBorder="1" applyFont="1" applyNumberFormat="1">
      <alignment vertical="bottom"/>
    </xf>
    <xf borderId="0" fillId="0" fontId="3" numFmtId="0" xfId="0" applyAlignment="1" applyFont="1">
      <alignment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1.png"/><Relationship Id="rId3" Type="http://schemas.openxmlformats.org/officeDocument/2006/relationships/image" Target="../media/image4.png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12</xdr:col>
      <xdr:colOff>133350</xdr:colOff>
      <xdr:row>2</xdr:row>
      <xdr:rowOff>104775</xdr:rowOff>
    </xdr:from>
    <xdr:ext cx="4343400" cy="6553200"/>
    <xdr:pic>
      <xdr:nvPicPr>
        <xdr:cNvPr id="0" name="image3.png" title="Image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171450</xdr:colOff>
      <xdr:row>37</xdr:row>
      <xdr:rowOff>85725</xdr:rowOff>
    </xdr:from>
    <xdr:ext cx="4276725" cy="6105525"/>
    <xdr:pic>
      <xdr:nvPicPr>
        <xdr:cNvPr id="0" name="image1.png" title="Imagem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85725</xdr:colOff>
      <xdr:row>22</xdr:row>
      <xdr:rowOff>76200</xdr:rowOff>
    </xdr:from>
    <xdr:ext cx="8296275" cy="3114675"/>
    <xdr:pic>
      <xdr:nvPicPr>
        <xdr:cNvPr id="0" name="image4.png" title="Imagem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28575</xdr:colOff>
      <xdr:row>36</xdr:row>
      <xdr:rowOff>104775</xdr:rowOff>
    </xdr:from>
    <xdr:ext cx="7858125" cy="2952750"/>
    <xdr:pic>
      <xdr:nvPicPr>
        <xdr:cNvPr id="0" name="image2.png" title="Imagem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3.14"/>
    <col customWidth="1" min="2" max="2" width="16.86"/>
    <col customWidth="1" min="3" max="3" width="10.71"/>
    <col customWidth="1" min="4" max="4" width="18.29"/>
    <col customWidth="1" min="5" max="5" width="13.0"/>
    <col customWidth="1" min="6" max="6" width="20.29"/>
    <col customWidth="1" min="7" max="7" width="13.0"/>
    <col customWidth="1" min="8" max="8" width="16.0"/>
    <col customWidth="1" min="9" max="9" width="14.57"/>
    <col customWidth="1" min="10" max="10" width="3.57"/>
    <col customWidth="1" min="11" max="16" width="8.86"/>
    <col customWidth="1" min="17" max="26" width="14.0"/>
  </cols>
  <sheetData>
    <row r="1">
      <c r="A1" s="1" t="s">
        <v>0</v>
      </c>
    </row>
    <row r="2">
      <c r="B2" s="2" t="s">
        <v>1</v>
      </c>
      <c r="C2" s="3" t="s">
        <v>2</v>
      </c>
      <c r="D2" s="3" t="s">
        <v>3</v>
      </c>
      <c r="E2" s="3" t="s">
        <v>4</v>
      </c>
      <c r="F2" s="4" t="s">
        <v>5</v>
      </c>
      <c r="G2" s="3" t="s">
        <v>6</v>
      </c>
      <c r="H2" s="4" t="s">
        <v>7</v>
      </c>
      <c r="I2" s="5" t="s">
        <v>8</v>
      </c>
      <c r="J2" s="6"/>
    </row>
    <row r="3">
      <c r="B3" s="7" t="s">
        <v>9</v>
      </c>
      <c r="C3" s="8">
        <v>0.0065</v>
      </c>
      <c r="D3" s="9"/>
      <c r="E3" s="10">
        <v>0.0</v>
      </c>
      <c r="F3" s="9">
        <v>2265467.63</v>
      </c>
      <c r="G3" s="10">
        <f t="shared" ref="G3:G6" si="1">F3*C3</f>
        <v>14725.5396</v>
      </c>
      <c r="H3" s="10">
        <f t="shared" ref="H3:H5" si="2">G3-E3</f>
        <v>14725.5396</v>
      </c>
      <c r="I3" s="8">
        <f t="shared" ref="I3:I6" si="3">H3/F3</f>
        <v>0.0065</v>
      </c>
      <c r="J3" s="6"/>
    </row>
    <row r="4">
      <c r="B4" s="7" t="s">
        <v>10</v>
      </c>
      <c r="C4" s="8">
        <v>0.03</v>
      </c>
      <c r="D4" s="10">
        <v>0.0</v>
      </c>
      <c r="E4" s="10">
        <v>0.0</v>
      </c>
      <c r="F4" s="9">
        <v>2265467.63</v>
      </c>
      <c r="G4" s="10">
        <f t="shared" si="1"/>
        <v>67964.0289</v>
      </c>
      <c r="H4" s="10">
        <f t="shared" si="2"/>
        <v>67964.0289</v>
      </c>
      <c r="I4" s="8">
        <f t="shared" si="3"/>
        <v>0.03</v>
      </c>
      <c r="J4" s="6"/>
    </row>
    <row r="5">
      <c r="B5" s="7" t="s">
        <v>11</v>
      </c>
      <c r="C5" s="11">
        <v>0.0</v>
      </c>
      <c r="D5" s="9"/>
      <c r="E5" s="9">
        <v>127939.04</v>
      </c>
      <c r="F5" s="9">
        <v>0.0</v>
      </c>
      <c r="G5" s="10">
        <f t="shared" si="1"/>
        <v>0</v>
      </c>
      <c r="H5" s="10">
        <f t="shared" si="2"/>
        <v>-127939.04</v>
      </c>
      <c r="I5" s="8" t="str">
        <f t="shared" si="3"/>
        <v>#DIV/0!</v>
      </c>
      <c r="J5" s="6"/>
    </row>
    <row r="6">
      <c r="B6" s="7" t="s">
        <v>12</v>
      </c>
      <c r="C6" s="12">
        <v>0.05</v>
      </c>
      <c r="D6" s="9"/>
      <c r="E6" s="9">
        <v>13246.22</v>
      </c>
      <c r="F6" s="9">
        <v>0.0</v>
      </c>
      <c r="G6" s="10">
        <f t="shared" si="1"/>
        <v>0</v>
      </c>
      <c r="H6" s="9">
        <v>1513.73</v>
      </c>
      <c r="I6" s="8" t="str">
        <f t="shared" si="3"/>
        <v>#DIV/0!</v>
      </c>
      <c r="J6" s="6"/>
      <c r="P6" s="13"/>
    </row>
    <row r="7">
      <c r="B7" s="7"/>
      <c r="C7" s="14">
        <f>SUM(C3:C6)</f>
        <v>0.0865</v>
      </c>
      <c r="D7" s="15"/>
      <c r="E7" s="15"/>
      <c r="F7" s="7" t="s">
        <v>13</v>
      </c>
      <c r="G7" s="16"/>
      <c r="H7" s="17">
        <f t="shared" ref="H7:I7" si="4">SUM(H3:H6)</f>
        <v>-43735.74151</v>
      </c>
      <c r="I7" s="14" t="str">
        <f t="shared" si="4"/>
        <v>#DIV/0!</v>
      </c>
      <c r="J7" s="18">
        <v>3.0</v>
      </c>
    </row>
    <row r="8">
      <c r="B8" s="6"/>
      <c r="C8" s="19"/>
      <c r="D8" s="19"/>
      <c r="E8" s="19"/>
      <c r="F8" s="20"/>
      <c r="G8" s="20"/>
      <c r="H8" s="19"/>
      <c r="I8" s="20"/>
      <c r="J8" s="20"/>
    </row>
    <row r="9">
      <c r="B9" s="2" t="s">
        <v>1</v>
      </c>
      <c r="C9" s="3" t="s">
        <v>14</v>
      </c>
      <c r="D9" s="3" t="s">
        <v>3</v>
      </c>
      <c r="E9" s="3" t="s">
        <v>4</v>
      </c>
      <c r="F9" s="4" t="s">
        <v>5</v>
      </c>
      <c r="G9" s="3" t="s">
        <v>6</v>
      </c>
      <c r="H9" s="4" t="s">
        <v>7</v>
      </c>
      <c r="I9" s="5" t="s">
        <v>8</v>
      </c>
      <c r="J9" s="6"/>
    </row>
    <row r="10">
      <c r="B10" s="7" t="s">
        <v>9</v>
      </c>
      <c r="C10" s="8">
        <v>0.0165</v>
      </c>
      <c r="D10" s="9">
        <v>7000.0</v>
      </c>
      <c r="E10" s="10">
        <f t="shared" ref="E10:E13" si="5">D10*C10</f>
        <v>115.5</v>
      </c>
      <c r="F10" s="9">
        <v>10000.0</v>
      </c>
      <c r="G10" s="10">
        <f t="shared" ref="G10:G13" si="6">F10*C10</f>
        <v>165</v>
      </c>
      <c r="H10" s="10">
        <f t="shared" ref="H10:H13" si="7">G10-E10</f>
        <v>49.5</v>
      </c>
      <c r="I10" s="8">
        <f t="shared" ref="I10:I13" si="8">H10/F10</f>
        <v>0.00495</v>
      </c>
      <c r="J10" s="6"/>
    </row>
    <row r="11">
      <c r="B11" s="7" t="s">
        <v>10</v>
      </c>
      <c r="C11" s="8">
        <v>0.076</v>
      </c>
      <c r="D11" s="9">
        <v>7000.0</v>
      </c>
      <c r="E11" s="10">
        <f t="shared" si="5"/>
        <v>532</v>
      </c>
      <c r="F11" s="9">
        <v>10000.0</v>
      </c>
      <c r="G11" s="10">
        <f t="shared" si="6"/>
        <v>760</v>
      </c>
      <c r="H11" s="10">
        <f t="shared" si="7"/>
        <v>228</v>
      </c>
      <c r="I11" s="8">
        <f t="shared" si="8"/>
        <v>0.0228</v>
      </c>
      <c r="J11" s="6"/>
    </row>
    <row r="12">
      <c r="B12" s="7" t="s">
        <v>11</v>
      </c>
      <c r="C12" s="8">
        <v>0.18</v>
      </c>
      <c r="D12" s="9">
        <v>7000.0</v>
      </c>
      <c r="E12" s="9">
        <f t="shared" si="5"/>
        <v>1260</v>
      </c>
      <c r="F12" s="9">
        <v>10000.0</v>
      </c>
      <c r="G12" s="10">
        <f t="shared" si="6"/>
        <v>1800</v>
      </c>
      <c r="H12" s="10">
        <f t="shared" si="7"/>
        <v>540</v>
      </c>
      <c r="I12" s="8">
        <f t="shared" si="8"/>
        <v>0.054</v>
      </c>
      <c r="J12" s="6"/>
    </row>
    <row r="13">
      <c r="B13" s="7" t="s">
        <v>12</v>
      </c>
      <c r="C13" s="12">
        <v>0.05</v>
      </c>
      <c r="D13" s="9">
        <v>7000.0</v>
      </c>
      <c r="E13" s="10">
        <f t="shared" si="5"/>
        <v>350</v>
      </c>
      <c r="F13" s="9">
        <v>10000.0</v>
      </c>
      <c r="G13" s="10">
        <f t="shared" si="6"/>
        <v>500</v>
      </c>
      <c r="H13" s="10">
        <f t="shared" si="7"/>
        <v>150</v>
      </c>
      <c r="I13" s="8">
        <f t="shared" si="8"/>
        <v>0.015</v>
      </c>
      <c r="J13" s="6"/>
    </row>
    <row r="14">
      <c r="B14" s="21"/>
      <c r="C14" s="22"/>
      <c r="D14" s="23"/>
      <c r="E14" s="23"/>
      <c r="F14" s="23"/>
      <c r="G14" s="23"/>
      <c r="H14" s="23"/>
      <c r="I14" s="24"/>
      <c r="J14" s="6"/>
    </row>
    <row r="15">
      <c r="B15" s="21"/>
      <c r="C15" s="25">
        <f>SUM(C10:C13)</f>
        <v>0.3225</v>
      </c>
      <c r="D15" s="22"/>
      <c r="E15" s="22"/>
      <c r="F15" s="26" t="s">
        <v>13</v>
      </c>
      <c r="G15" s="27"/>
      <c r="H15" s="28">
        <f t="shared" ref="H15:I15" si="9">SUM(H10:H13)</f>
        <v>967.5</v>
      </c>
      <c r="I15" s="29">
        <f t="shared" si="9"/>
        <v>0.09675</v>
      </c>
      <c r="J15" s="18">
        <v>2.0</v>
      </c>
    </row>
    <row r="16">
      <c r="B16" s="6"/>
      <c r="C16" s="6"/>
      <c r="D16" s="6"/>
      <c r="E16" s="6"/>
      <c r="F16" s="6"/>
      <c r="G16" s="6"/>
      <c r="H16" s="6"/>
      <c r="I16" s="6"/>
      <c r="J16" s="6"/>
    </row>
    <row r="17">
      <c r="B17" s="2" t="s">
        <v>15</v>
      </c>
      <c r="C17" s="3" t="s">
        <v>16</v>
      </c>
      <c r="D17" s="3" t="s">
        <v>3</v>
      </c>
      <c r="E17" s="3" t="s">
        <v>4</v>
      </c>
      <c r="F17" s="4" t="s">
        <v>5</v>
      </c>
      <c r="G17" s="3" t="s">
        <v>6</v>
      </c>
      <c r="H17" s="4" t="s">
        <v>7</v>
      </c>
      <c r="I17" s="5" t="s">
        <v>8</v>
      </c>
      <c r="J17" s="6"/>
    </row>
    <row r="18">
      <c r="B18" s="30" t="s">
        <v>17</v>
      </c>
      <c r="C18" s="31">
        <v>0.1</v>
      </c>
      <c r="D18" s="9">
        <v>7000.0</v>
      </c>
      <c r="E18" s="32">
        <f t="shared" ref="E18:E19" si="10">D18*C18</f>
        <v>700</v>
      </c>
      <c r="F18" s="9">
        <v>10000.0</v>
      </c>
      <c r="G18" s="32">
        <f t="shared" ref="G18:G19" si="11">F18*C18</f>
        <v>1000</v>
      </c>
      <c r="H18" s="32">
        <f t="shared" ref="H18:H19" si="12">G18-E18</f>
        <v>300</v>
      </c>
      <c r="I18" s="33">
        <f t="shared" ref="I18:I19" si="13">H18/F18</f>
        <v>0.03</v>
      </c>
      <c r="J18" s="6"/>
    </row>
    <row r="19">
      <c r="B19" s="30" t="s">
        <v>18</v>
      </c>
      <c r="C19" s="31">
        <v>0.185</v>
      </c>
      <c r="D19" s="9">
        <v>7000.0</v>
      </c>
      <c r="E19" s="32">
        <f t="shared" si="10"/>
        <v>1295</v>
      </c>
      <c r="F19" s="9">
        <v>10000.0</v>
      </c>
      <c r="G19" s="32">
        <f t="shared" si="11"/>
        <v>1850</v>
      </c>
      <c r="H19" s="32">
        <f t="shared" si="12"/>
        <v>555</v>
      </c>
      <c r="I19" s="33">
        <f t="shared" si="13"/>
        <v>0.0555</v>
      </c>
      <c r="J19" s="6"/>
    </row>
    <row r="20">
      <c r="B20" s="21"/>
      <c r="C20" s="25">
        <v>0.285</v>
      </c>
      <c r="D20" s="22"/>
      <c r="E20" s="22"/>
      <c r="F20" s="26" t="s">
        <v>13</v>
      </c>
      <c r="G20" s="27"/>
      <c r="H20" s="28">
        <f>SUM(H16:H19)</f>
        <v>855</v>
      </c>
      <c r="I20" s="29">
        <f>SUM(I18:I19)</f>
        <v>0.0855</v>
      </c>
      <c r="J20" s="34">
        <v>1.0</v>
      </c>
    </row>
    <row r="21" ht="15.75" customHeight="1"/>
    <row r="22" ht="15.75" customHeight="1">
      <c r="H22" s="35" t="s">
        <v>19</v>
      </c>
      <c r="I22" s="36">
        <f>I20-I15</f>
        <v>-0.01125</v>
      </c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87401575" footer="0.0" header="0.0" left="0.511811024" right="0.511811024" top="0.7900617152585658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3.14"/>
    <col customWidth="1" min="2" max="2" width="13.14"/>
    <col customWidth="1" min="3" max="3" width="9.71"/>
    <col customWidth="1" min="4" max="4" width="22.14"/>
    <col customWidth="1" min="5" max="5" width="16.71"/>
    <col customWidth="1" min="6" max="6" width="19.43"/>
    <col customWidth="1" min="7" max="7" width="15.29"/>
    <col customWidth="1" min="8" max="8" width="16.57"/>
    <col customWidth="1" min="9" max="9" width="18.71"/>
    <col customWidth="1" min="10" max="10" width="2.14"/>
    <col customWidth="1" min="11" max="11" width="8.86"/>
    <col customWidth="1" min="12" max="26" width="14.0"/>
  </cols>
  <sheetData>
    <row r="1">
      <c r="B1" s="6"/>
      <c r="C1" s="6"/>
      <c r="D1" s="6"/>
      <c r="E1" s="6"/>
      <c r="F1" s="6"/>
      <c r="G1" s="6"/>
      <c r="H1" s="6"/>
      <c r="I1" s="6"/>
      <c r="J1" s="37"/>
    </row>
    <row r="2">
      <c r="B2" s="2" t="s">
        <v>1</v>
      </c>
      <c r="C2" s="3" t="s">
        <v>20</v>
      </c>
      <c r="D2" s="3" t="s">
        <v>3</v>
      </c>
      <c r="E2" s="3" t="s">
        <v>4</v>
      </c>
      <c r="F2" s="4" t="s">
        <v>5</v>
      </c>
      <c r="G2" s="3" t="s">
        <v>6</v>
      </c>
      <c r="H2" s="4" t="s">
        <v>7</v>
      </c>
      <c r="I2" s="5" t="s">
        <v>8</v>
      </c>
      <c r="J2" s="37"/>
    </row>
    <row r="3">
      <c r="B3" s="7" t="s">
        <v>9</v>
      </c>
      <c r="C3" s="8">
        <v>0.0065</v>
      </c>
      <c r="D3" s="10">
        <v>0.0</v>
      </c>
      <c r="E3" s="10">
        <v>0.0</v>
      </c>
      <c r="F3" s="9">
        <v>10000.0</v>
      </c>
      <c r="G3" s="10">
        <f t="shared" ref="G3:G5" si="1">F3*C3</f>
        <v>65</v>
      </c>
      <c r="H3" s="10">
        <f t="shared" ref="H3:H5" si="2">G3-E3</f>
        <v>65</v>
      </c>
      <c r="I3" s="8">
        <f t="shared" ref="I3:I5" si="3">H3/F3</f>
        <v>0.0065</v>
      </c>
      <c r="J3" s="37"/>
    </row>
    <row r="4">
      <c r="B4" s="7" t="s">
        <v>10</v>
      </c>
      <c r="C4" s="8">
        <v>0.03</v>
      </c>
      <c r="D4" s="10">
        <v>0.0</v>
      </c>
      <c r="E4" s="10">
        <v>0.0</v>
      </c>
      <c r="F4" s="9">
        <v>10000.0</v>
      </c>
      <c r="G4" s="10">
        <f t="shared" si="1"/>
        <v>300</v>
      </c>
      <c r="H4" s="10">
        <f t="shared" si="2"/>
        <v>300</v>
      </c>
      <c r="I4" s="8">
        <f t="shared" si="3"/>
        <v>0.03</v>
      </c>
      <c r="J4" s="37"/>
    </row>
    <row r="5">
      <c r="B5" s="7" t="s">
        <v>11</v>
      </c>
      <c r="C5" s="11">
        <v>0.2</v>
      </c>
      <c r="D5" s="9">
        <v>7000.0</v>
      </c>
      <c r="E5" s="10">
        <f>D5*C5</f>
        <v>1400</v>
      </c>
      <c r="F5" s="9">
        <v>10000.0</v>
      </c>
      <c r="G5" s="10">
        <f t="shared" si="1"/>
        <v>2000</v>
      </c>
      <c r="H5" s="10">
        <f t="shared" si="2"/>
        <v>600</v>
      </c>
      <c r="I5" s="8">
        <f t="shared" si="3"/>
        <v>0.06</v>
      </c>
      <c r="J5" s="37"/>
    </row>
    <row r="6">
      <c r="B6" s="21"/>
      <c r="C6" s="25">
        <f>SUM(C3:C5)</f>
        <v>0.2365</v>
      </c>
      <c r="D6" s="22"/>
      <c r="E6" s="22"/>
      <c r="F6" s="26" t="s">
        <v>13</v>
      </c>
      <c r="G6" s="27"/>
      <c r="H6" s="28">
        <f>SUM(H2:H5)</f>
        <v>965</v>
      </c>
      <c r="I6" s="29">
        <f>SUM(I3:I5)</f>
        <v>0.0965</v>
      </c>
      <c r="J6" s="37">
        <v>3.0</v>
      </c>
    </row>
    <row r="7">
      <c r="B7" s="6"/>
      <c r="C7" s="19"/>
      <c r="D7" s="19"/>
      <c r="E7" s="19"/>
      <c r="F7" s="20"/>
      <c r="G7" s="20"/>
      <c r="H7" s="19"/>
      <c r="I7" s="20"/>
      <c r="J7" s="37"/>
      <c r="K7" s="38"/>
    </row>
    <row r="8">
      <c r="B8" s="39" t="s">
        <v>1</v>
      </c>
      <c r="C8" s="39" t="s">
        <v>16</v>
      </c>
      <c r="D8" s="39" t="s">
        <v>3</v>
      </c>
      <c r="E8" s="39" t="s">
        <v>4</v>
      </c>
      <c r="F8" s="40" t="s">
        <v>5</v>
      </c>
      <c r="G8" s="39" t="s">
        <v>6</v>
      </c>
      <c r="H8" s="40" t="s">
        <v>7</v>
      </c>
      <c r="I8" s="39" t="s">
        <v>8</v>
      </c>
      <c r="J8" s="37"/>
    </row>
    <row r="9">
      <c r="B9" s="7" t="s">
        <v>9</v>
      </c>
      <c r="C9" s="8">
        <v>0.0165</v>
      </c>
      <c r="D9" s="9">
        <v>7000.0</v>
      </c>
      <c r="E9" s="10">
        <f t="shared" ref="E9:E11" si="4">D9*C9</f>
        <v>115.5</v>
      </c>
      <c r="F9" s="9">
        <v>10000.0</v>
      </c>
      <c r="G9" s="10">
        <f t="shared" ref="G9:G11" si="5">F9*C9</f>
        <v>165</v>
      </c>
      <c r="H9" s="10">
        <f t="shared" ref="H9:H11" si="6">G9-E9</f>
        <v>49.5</v>
      </c>
      <c r="I9" s="8">
        <f t="shared" ref="I9:I11" si="7">H9/F9</f>
        <v>0.00495</v>
      </c>
      <c r="J9" s="37"/>
    </row>
    <row r="10">
      <c r="B10" s="7" t="s">
        <v>10</v>
      </c>
      <c r="C10" s="8">
        <v>0.076</v>
      </c>
      <c r="D10" s="9">
        <v>7000.0</v>
      </c>
      <c r="E10" s="10">
        <f t="shared" si="4"/>
        <v>532</v>
      </c>
      <c r="F10" s="9">
        <v>10000.0</v>
      </c>
      <c r="G10" s="10">
        <f t="shared" si="5"/>
        <v>760</v>
      </c>
      <c r="H10" s="10">
        <f t="shared" si="6"/>
        <v>228</v>
      </c>
      <c r="I10" s="8">
        <f t="shared" si="7"/>
        <v>0.0228</v>
      </c>
      <c r="J10" s="37"/>
    </row>
    <row r="11">
      <c r="B11" s="7" t="s">
        <v>11</v>
      </c>
      <c r="C11" s="11">
        <v>0.2</v>
      </c>
      <c r="D11" s="9">
        <v>7000.0</v>
      </c>
      <c r="E11" s="10">
        <f t="shared" si="4"/>
        <v>1400</v>
      </c>
      <c r="F11" s="9">
        <v>10000.0</v>
      </c>
      <c r="G11" s="10">
        <f t="shared" si="5"/>
        <v>2000</v>
      </c>
      <c r="H11" s="10">
        <f t="shared" si="6"/>
        <v>600</v>
      </c>
      <c r="I11" s="8">
        <f t="shared" si="7"/>
        <v>0.06</v>
      </c>
      <c r="J11" s="37"/>
    </row>
    <row r="12">
      <c r="B12" s="21"/>
      <c r="C12" s="25">
        <f>SUM(C9:C11)</f>
        <v>0.2925</v>
      </c>
      <c r="D12" s="22"/>
      <c r="E12" s="22"/>
      <c r="F12" s="26" t="s">
        <v>13</v>
      </c>
      <c r="G12" s="27"/>
      <c r="H12" s="28">
        <f>SUM(H8:H11)</f>
        <v>877.5</v>
      </c>
      <c r="I12" s="29">
        <f>SUM(I9:I11)</f>
        <v>0.08775</v>
      </c>
      <c r="J12" s="41">
        <v>1.0</v>
      </c>
    </row>
    <row r="13">
      <c r="B13" s="6"/>
      <c r="C13" s="6"/>
      <c r="D13" s="6"/>
      <c r="E13" s="6"/>
      <c r="F13" s="6"/>
      <c r="G13" s="6"/>
      <c r="H13" s="6"/>
      <c r="I13" s="6"/>
      <c r="J13" s="37"/>
    </row>
    <row r="14">
      <c r="B14" s="2" t="s">
        <v>15</v>
      </c>
      <c r="C14" s="3" t="s">
        <v>16</v>
      </c>
      <c r="D14" s="3" t="s">
        <v>3</v>
      </c>
      <c r="E14" s="3" t="s">
        <v>4</v>
      </c>
      <c r="F14" s="4" t="s">
        <v>5</v>
      </c>
      <c r="G14" s="3" t="s">
        <v>6</v>
      </c>
      <c r="H14" s="4" t="s">
        <v>7</v>
      </c>
      <c r="I14" s="5" t="s">
        <v>8</v>
      </c>
      <c r="J14" s="37"/>
    </row>
    <row r="15">
      <c r="B15" s="7" t="s">
        <v>17</v>
      </c>
      <c r="C15" s="8">
        <v>0.1</v>
      </c>
      <c r="D15" s="10">
        <f>SUM(D9)</f>
        <v>7000</v>
      </c>
      <c r="E15" s="10">
        <f t="shared" ref="E15:E16" si="8">D15*C15</f>
        <v>700</v>
      </c>
      <c r="F15" s="10">
        <f>SUM(F9)</f>
        <v>10000</v>
      </c>
      <c r="G15" s="10">
        <f t="shared" ref="G15:G16" si="9">F15*C15</f>
        <v>1000</v>
      </c>
      <c r="H15" s="10">
        <f t="shared" ref="H15:H16" si="10">G15-E15</f>
        <v>300</v>
      </c>
      <c r="I15" s="8">
        <f t="shared" ref="I15:I16" si="11">H15/F15</f>
        <v>0.03</v>
      </c>
      <c r="J15" s="37"/>
      <c r="K15" s="42"/>
    </row>
    <row r="16">
      <c r="B16" s="7" t="s">
        <v>18</v>
      </c>
      <c r="C16" s="8">
        <v>0.185</v>
      </c>
      <c r="D16" s="10">
        <f>SUM(D15)</f>
        <v>7000</v>
      </c>
      <c r="E16" s="10">
        <f t="shared" si="8"/>
        <v>1295</v>
      </c>
      <c r="F16" s="10">
        <f>SUM(F15)</f>
        <v>10000</v>
      </c>
      <c r="G16" s="10">
        <f t="shared" si="9"/>
        <v>1850</v>
      </c>
      <c r="H16" s="10">
        <f t="shared" si="10"/>
        <v>555</v>
      </c>
      <c r="I16" s="8">
        <f t="shared" si="11"/>
        <v>0.0555</v>
      </c>
      <c r="J16" s="37"/>
    </row>
    <row r="17">
      <c r="B17" s="21"/>
      <c r="C17" s="25">
        <f>SUM(C15:C16)</f>
        <v>0.285</v>
      </c>
      <c r="D17" s="22"/>
      <c r="E17" s="22"/>
      <c r="F17" s="26" t="s">
        <v>13</v>
      </c>
      <c r="G17" s="27"/>
      <c r="H17" s="28">
        <f>SUM(H13:H16)</f>
        <v>855</v>
      </c>
      <c r="I17" s="29">
        <f>SUM(I15:I16)</f>
        <v>0.0855</v>
      </c>
      <c r="J17" s="37">
        <v>2.0</v>
      </c>
    </row>
    <row r="18">
      <c r="B18" s="6"/>
      <c r="C18" s="6"/>
      <c r="D18" s="6"/>
      <c r="E18" s="6"/>
      <c r="F18" s="6"/>
      <c r="G18" s="6"/>
      <c r="H18" s="6"/>
      <c r="I18" s="6"/>
      <c r="J18" s="37"/>
    </row>
    <row r="19">
      <c r="B19" s="6"/>
      <c r="C19" s="6"/>
      <c r="D19" s="6"/>
      <c r="E19" s="6"/>
      <c r="F19" s="6"/>
      <c r="G19" s="6"/>
      <c r="H19" s="43" t="s">
        <v>21</v>
      </c>
      <c r="I19" s="44">
        <f>I17-I12</f>
        <v>-0.00225</v>
      </c>
      <c r="J19" s="37"/>
      <c r="K19" s="13" t="s">
        <v>22</v>
      </c>
    </row>
    <row r="20">
      <c r="B20" s="6"/>
      <c r="C20" s="6"/>
      <c r="D20" s="6"/>
      <c r="E20" s="6"/>
      <c r="F20" s="6"/>
      <c r="G20" s="6"/>
      <c r="H20" s="43" t="s">
        <v>19</v>
      </c>
      <c r="I20" s="44">
        <f>I17-I6</f>
        <v>-0.011</v>
      </c>
      <c r="J20" s="37"/>
      <c r="K20" s="13" t="s">
        <v>23</v>
      </c>
    </row>
    <row r="21" ht="15.75" customHeight="1">
      <c r="B21" s="6"/>
      <c r="C21" s="6"/>
      <c r="D21" s="6"/>
      <c r="E21" s="6"/>
      <c r="F21" s="6"/>
      <c r="G21" s="6"/>
      <c r="H21" s="6"/>
      <c r="I21" s="6"/>
      <c r="J21" s="37"/>
    </row>
    <row r="22" ht="15.75" customHeight="1">
      <c r="B22" s="6"/>
      <c r="C22" s="6"/>
      <c r="D22" s="6"/>
      <c r="E22" s="6"/>
      <c r="F22" s="6"/>
      <c r="G22" s="6"/>
      <c r="H22" s="6"/>
      <c r="I22" s="6"/>
      <c r="J22" s="37"/>
    </row>
    <row r="23" ht="15.75" customHeight="1">
      <c r="B23" s="6"/>
      <c r="C23" s="6"/>
      <c r="D23" s="6"/>
      <c r="E23" s="6"/>
      <c r="F23" s="6"/>
      <c r="G23" s="6"/>
      <c r="H23" s="6"/>
      <c r="I23" s="6"/>
      <c r="J23" s="37"/>
    </row>
    <row r="24" ht="15.75" customHeight="1">
      <c r="B24" s="6"/>
      <c r="C24" s="6"/>
      <c r="D24" s="6"/>
      <c r="E24" s="6"/>
      <c r="F24" s="6"/>
      <c r="G24" s="6"/>
      <c r="H24" s="6"/>
      <c r="I24" s="6"/>
      <c r="J24" s="37"/>
    </row>
    <row r="25" ht="15.75" customHeight="1">
      <c r="B25" s="6"/>
      <c r="C25" s="6"/>
      <c r="D25" s="6"/>
      <c r="E25" s="6"/>
      <c r="F25" s="6"/>
      <c r="G25" s="6"/>
      <c r="H25" s="6"/>
      <c r="I25" s="6"/>
      <c r="J25" s="37"/>
    </row>
    <row r="26" ht="15.75" customHeight="1">
      <c r="B26" s="6"/>
      <c r="C26" s="6"/>
      <c r="D26" s="6"/>
      <c r="E26" s="6"/>
      <c r="F26" s="6"/>
      <c r="G26" s="6"/>
      <c r="H26" s="6"/>
      <c r="I26" s="6"/>
      <c r="J26" s="37"/>
    </row>
    <row r="27" ht="15.75" customHeight="1">
      <c r="B27" s="6"/>
      <c r="C27" s="6"/>
      <c r="D27" s="6"/>
      <c r="E27" s="6"/>
      <c r="F27" s="6"/>
      <c r="G27" s="6"/>
      <c r="H27" s="6"/>
      <c r="I27" s="6"/>
      <c r="J27" s="37"/>
    </row>
    <row r="28" ht="15.75" customHeight="1">
      <c r="B28" s="6"/>
      <c r="C28" s="6"/>
      <c r="D28" s="6"/>
      <c r="E28" s="6"/>
      <c r="F28" s="6"/>
      <c r="G28" s="6"/>
      <c r="H28" s="6"/>
      <c r="I28" s="6"/>
      <c r="J28" s="37"/>
    </row>
    <row r="29" ht="15.75" customHeight="1">
      <c r="B29" s="6"/>
      <c r="C29" s="6"/>
      <c r="D29" s="6"/>
      <c r="E29" s="6"/>
      <c r="F29" s="6"/>
      <c r="G29" s="6"/>
      <c r="H29" s="6"/>
      <c r="I29" s="6"/>
      <c r="J29" s="37"/>
    </row>
    <row r="30" ht="15.75" customHeight="1">
      <c r="B30" s="6"/>
      <c r="C30" s="6"/>
      <c r="D30" s="6"/>
      <c r="E30" s="6"/>
      <c r="F30" s="6"/>
      <c r="G30" s="6"/>
      <c r="H30" s="6"/>
      <c r="I30" s="6"/>
      <c r="J30" s="37"/>
    </row>
    <row r="31" ht="15.75" customHeight="1">
      <c r="B31" s="6"/>
      <c r="C31" s="6"/>
      <c r="D31" s="6"/>
      <c r="E31" s="6"/>
      <c r="F31" s="6"/>
      <c r="G31" s="6"/>
      <c r="H31" s="6"/>
      <c r="I31" s="6"/>
      <c r="J31" s="37"/>
    </row>
    <row r="32" ht="15.75" customHeight="1">
      <c r="B32" s="6"/>
      <c r="C32" s="6"/>
      <c r="D32" s="6"/>
      <c r="E32" s="6"/>
      <c r="F32" s="6"/>
      <c r="G32" s="6"/>
      <c r="H32" s="6"/>
      <c r="I32" s="6"/>
      <c r="J32" s="37"/>
    </row>
    <row r="33" ht="15.75" customHeight="1">
      <c r="B33" s="6"/>
      <c r="C33" s="6"/>
      <c r="D33" s="6"/>
      <c r="E33" s="6"/>
      <c r="F33" s="6"/>
      <c r="G33" s="6"/>
      <c r="H33" s="6"/>
      <c r="I33" s="6"/>
      <c r="J33" s="37"/>
    </row>
    <row r="34" ht="15.75" customHeight="1">
      <c r="B34" s="6"/>
      <c r="C34" s="6"/>
      <c r="D34" s="6"/>
      <c r="E34" s="6"/>
      <c r="F34" s="6"/>
      <c r="G34" s="6"/>
      <c r="H34" s="6"/>
      <c r="I34" s="6"/>
      <c r="J34" s="37"/>
    </row>
    <row r="35" ht="15.75" customHeight="1">
      <c r="B35" s="6"/>
      <c r="C35" s="6"/>
      <c r="D35" s="6"/>
      <c r="E35" s="6"/>
      <c r="F35" s="6"/>
      <c r="G35" s="6"/>
      <c r="H35" s="6"/>
      <c r="I35" s="6"/>
      <c r="J35" s="37"/>
    </row>
    <row r="36" ht="15.75" customHeight="1">
      <c r="B36" s="6"/>
      <c r="C36" s="6"/>
      <c r="D36" s="6"/>
      <c r="E36" s="6"/>
      <c r="F36" s="6"/>
      <c r="G36" s="6"/>
      <c r="H36" s="6"/>
      <c r="I36" s="6"/>
      <c r="J36" s="37"/>
    </row>
    <row r="37" ht="15.75" customHeight="1">
      <c r="B37" s="6"/>
      <c r="C37" s="6"/>
      <c r="D37" s="6"/>
      <c r="E37" s="6"/>
      <c r="F37" s="6"/>
      <c r="G37" s="6"/>
      <c r="H37" s="6"/>
      <c r="I37" s="6"/>
      <c r="J37" s="37"/>
    </row>
    <row r="38" ht="15.75" customHeight="1">
      <c r="B38" s="6"/>
      <c r="C38" s="6"/>
      <c r="D38" s="6"/>
      <c r="E38" s="6"/>
      <c r="F38" s="6"/>
      <c r="G38" s="6"/>
      <c r="H38" s="6"/>
      <c r="I38" s="6"/>
      <c r="J38" s="37"/>
    </row>
    <row r="39" ht="15.75" customHeight="1">
      <c r="B39" s="6"/>
      <c r="C39" s="6"/>
      <c r="D39" s="6"/>
      <c r="E39" s="6"/>
      <c r="F39" s="6"/>
      <c r="G39" s="6"/>
      <c r="H39" s="6"/>
      <c r="I39" s="6"/>
      <c r="J39" s="37"/>
    </row>
    <row r="40" ht="15.75" customHeight="1">
      <c r="B40" s="6"/>
      <c r="C40" s="6"/>
      <c r="D40" s="6"/>
      <c r="E40" s="6"/>
      <c r="F40" s="6"/>
      <c r="G40" s="6"/>
      <c r="H40" s="6"/>
      <c r="I40" s="6"/>
      <c r="J40" s="37"/>
    </row>
    <row r="41" ht="15.75" customHeight="1">
      <c r="B41" s="6"/>
      <c r="C41" s="6"/>
      <c r="D41" s="6"/>
      <c r="E41" s="6"/>
      <c r="F41" s="6"/>
      <c r="G41" s="6"/>
      <c r="H41" s="6"/>
      <c r="I41" s="6"/>
      <c r="J41" s="37"/>
    </row>
    <row r="42" ht="15.75" customHeight="1">
      <c r="B42" s="6"/>
      <c r="C42" s="6"/>
      <c r="D42" s="6"/>
      <c r="E42" s="6"/>
      <c r="F42" s="6"/>
      <c r="G42" s="6"/>
      <c r="H42" s="6"/>
      <c r="I42" s="6"/>
      <c r="J42" s="37"/>
    </row>
    <row r="43" ht="15.75" customHeight="1">
      <c r="B43" s="6"/>
      <c r="C43" s="6"/>
      <c r="D43" s="6"/>
      <c r="E43" s="6"/>
      <c r="F43" s="6"/>
      <c r="G43" s="6"/>
      <c r="H43" s="6"/>
      <c r="I43" s="6"/>
      <c r="J43" s="37"/>
    </row>
    <row r="44" ht="15.75" customHeight="1">
      <c r="B44" s="6"/>
      <c r="C44" s="6"/>
      <c r="D44" s="6"/>
      <c r="E44" s="6"/>
      <c r="F44" s="6"/>
      <c r="G44" s="6"/>
      <c r="H44" s="6"/>
      <c r="I44" s="6"/>
      <c r="J44" s="37"/>
    </row>
    <row r="45" ht="15.75" customHeight="1">
      <c r="B45" s="6"/>
      <c r="C45" s="6"/>
      <c r="D45" s="6"/>
      <c r="E45" s="6"/>
      <c r="F45" s="6"/>
      <c r="G45" s="6"/>
      <c r="H45" s="6"/>
      <c r="I45" s="6"/>
      <c r="J45" s="37"/>
    </row>
    <row r="46" ht="15.75" customHeight="1">
      <c r="B46" s="6"/>
      <c r="C46" s="6"/>
      <c r="D46" s="6"/>
      <c r="E46" s="6"/>
      <c r="F46" s="6"/>
      <c r="G46" s="6"/>
      <c r="H46" s="6"/>
      <c r="I46" s="6"/>
      <c r="J46" s="37"/>
    </row>
    <row r="47" ht="15.75" customHeight="1">
      <c r="B47" s="6"/>
      <c r="C47" s="6"/>
      <c r="D47" s="6"/>
      <c r="E47" s="6"/>
      <c r="F47" s="6"/>
      <c r="G47" s="6"/>
      <c r="H47" s="6"/>
      <c r="I47" s="6"/>
      <c r="J47" s="37"/>
    </row>
    <row r="48" ht="15.75" customHeight="1">
      <c r="B48" s="6"/>
      <c r="C48" s="6"/>
      <c r="D48" s="6"/>
      <c r="E48" s="6"/>
      <c r="F48" s="6"/>
      <c r="G48" s="6"/>
      <c r="H48" s="6"/>
      <c r="I48" s="6"/>
      <c r="J48" s="37"/>
    </row>
    <row r="49" ht="15.75" customHeight="1">
      <c r="B49" s="6"/>
      <c r="C49" s="6"/>
      <c r="D49" s="6"/>
      <c r="E49" s="6"/>
      <c r="F49" s="6"/>
      <c r="G49" s="6"/>
      <c r="H49" s="6"/>
      <c r="I49" s="6"/>
      <c r="J49" s="37"/>
    </row>
    <row r="50" ht="15.75" customHeight="1">
      <c r="B50" s="6"/>
      <c r="C50" s="6"/>
      <c r="D50" s="6"/>
      <c r="E50" s="6"/>
      <c r="F50" s="6"/>
      <c r="G50" s="6"/>
      <c r="H50" s="6"/>
      <c r="I50" s="6"/>
      <c r="J50" s="37"/>
    </row>
    <row r="51" ht="15.75" customHeight="1">
      <c r="B51" s="6"/>
      <c r="C51" s="6"/>
      <c r="D51" s="6"/>
      <c r="E51" s="6"/>
      <c r="F51" s="6"/>
      <c r="G51" s="6"/>
      <c r="H51" s="6"/>
      <c r="I51" s="6"/>
      <c r="J51" s="37"/>
    </row>
    <row r="52" ht="15.75" customHeight="1">
      <c r="B52" s="6"/>
      <c r="C52" s="6"/>
      <c r="D52" s="6"/>
      <c r="E52" s="6"/>
      <c r="F52" s="6"/>
      <c r="G52" s="6"/>
      <c r="H52" s="6"/>
      <c r="I52" s="6"/>
      <c r="J52" s="37"/>
    </row>
    <row r="53" ht="15.75" customHeight="1">
      <c r="B53" s="6"/>
      <c r="C53" s="6"/>
      <c r="D53" s="6"/>
      <c r="E53" s="6"/>
      <c r="F53" s="6"/>
      <c r="G53" s="6"/>
      <c r="H53" s="6"/>
      <c r="I53" s="6"/>
      <c r="J53" s="37"/>
    </row>
    <row r="54" ht="15.75" customHeight="1">
      <c r="B54" s="6"/>
      <c r="C54" s="6"/>
      <c r="D54" s="6"/>
      <c r="E54" s="6"/>
      <c r="F54" s="6"/>
      <c r="G54" s="6"/>
      <c r="H54" s="6"/>
      <c r="I54" s="6"/>
      <c r="J54" s="37"/>
    </row>
    <row r="55" ht="15.75" customHeight="1">
      <c r="B55" s="6"/>
      <c r="C55" s="6"/>
      <c r="D55" s="6"/>
      <c r="E55" s="6"/>
      <c r="F55" s="6"/>
      <c r="G55" s="6"/>
      <c r="H55" s="6"/>
      <c r="I55" s="6"/>
      <c r="J55" s="37"/>
    </row>
    <row r="56" ht="15.75" customHeight="1">
      <c r="B56" s="6"/>
      <c r="C56" s="6"/>
      <c r="D56" s="6"/>
      <c r="E56" s="6"/>
      <c r="F56" s="6"/>
      <c r="G56" s="6"/>
      <c r="H56" s="6"/>
      <c r="I56" s="6"/>
      <c r="J56" s="37"/>
    </row>
    <row r="57" ht="15.75" customHeight="1">
      <c r="B57" s="6"/>
      <c r="C57" s="6"/>
      <c r="D57" s="6"/>
      <c r="E57" s="6"/>
      <c r="F57" s="6"/>
      <c r="G57" s="6"/>
      <c r="H57" s="6"/>
      <c r="I57" s="6"/>
      <c r="J57" s="37"/>
    </row>
    <row r="58" ht="15.75" customHeight="1">
      <c r="B58" s="6"/>
      <c r="C58" s="6"/>
      <c r="D58" s="6"/>
      <c r="E58" s="6"/>
      <c r="F58" s="6"/>
      <c r="G58" s="6"/>
      <c r="H58" s="6"/>
      <c r="I58" s="6"/>
      <c r="J58" s="37"/>
    </row>
    <row r="59" ht="15.75" customHeight="1">
      <c r="B59" s="6"/>
      <c r="C59" s="6"/>
      <c r="D59" s="6"/>
      <c r="E59" s="6"/>
      <c r="F59" s="6"/>
      <c r="G59" s="6"/>
      <c r="H59" s="6"/>
      <c r="I59" s="6"/>
      <c r="J59" s="37"/>
    </row>
    <row r="60" ht="15.75" customHeight="1">
      <c r="B60" s="6"/>
      <c r="C60" s="6"/>
      <c r="D60" s="6"/>
      <c r="E60" s="6"/>
      <c r="F60" s="6"/>
      <c r="G60" s="6"/>
      <c r="H60" s="6"/>
      <c r="I60" s="6"/>
      <c r="J60" s="37"/>
    </row>
    <row r="61" ht="15.75" customHeight="1">
      <c r="B61" s="6"/>
      <c r="C61" s="6"/>
      <c r="D61" s="6"/>
      <c r="E61" s="6"/>
      <c r="F61" s="6"/>
      <c r="G61" s="6"/>
      <c r="H61" s="6"/>
      <c r="I61" s="6"/>
      <c r="J61" s="37"/>
    </row>
    <row r="62" ht="15.75" customHeight="1">
      <c r="B62" s="6"/>
      <c r="C62" s="6"/>
      <c r="D62" s="6"/>
      <c r="E62" s="6"/>
      <c r="F62" s="6"/>
      <c r="G62" s="6"/>
      <c r="H62" s="6"/>
      <c r="I62" s="6"/>
      <c r="J62" s="37"/>
    </row>
    <row r="63" ht="15.75" customHeight="1">
      <c r="B63" s="6"/>
      <c r="C63" s="6"/>
      <c r="D63" s="6"/>
      <c r="E63" s="6"/>
      <c r="F63" s="6"/>
      <c r="G63" s="6"/>
      <c r="H63" s="6"/>
      <c r="I63" s="6"/>
      <c r="J63" s="37"/>
    </row>
    <row r="64" ht="15.75" customHeight="1">
      <c r="B64" s="6"/>
      <c r="C64" s="6"/>
      <c r="D64" s="6"/>
      <c r="E64" s="6"/>
      <c r="F64" s="6"/>
      <c r="G64" s="6"/>
      <c r="H64" s="6"/>
      <c r="I64" s="6"/>
      <c r="J64" s="37"/>
    </row>
    <row r="65" ht="15.75" customHeight="1">
      <c r="B65" s="6"/>
      <c r="C65" s="6"/>
      <c r="D65" s="6"/>
      <c r="E65" s="6"/>
      <c r="F65" s="6"/>
      <c r="G65" s="6"/>
      <c r="H65" s="6"/>
      <c r="I65" s="6"/>
      <c r="J65" s="37"/>
    </row>
    <row r="66" ht="15.75" customHeight="1">
      <c r="B66" s="6"/>
      <c r="C66" s="6"/>
      <c r="D66" s="6"/>
      <c r="E66" s="6"/>
      <c r="F66" s="6"/>
      <c r="G66" s="6"/>
      <c r="H66" s="6"/>
      <c r="I66" s="6"/>
      <c r="J66" s="37"/>
    </row>
    <row r="67" ht="15.75" customHeight="1">
      <c r="B67" s="6"/>
      <c r="C67" s="6"/>
      <c r="D67" s="6"/>
      <c r="E67" s="6"/>
      <c r="F67" s="6"/>
      <c r="G67" s="6"/>
      <c r="H67" s="6"/>
      <c r="I67" s="6"/>
      <c r="J67" s="37"/>
    </row>
    <row r="68" ht="15.75" customHeight="1">
      <c r="B68" s="6"/>
      <c r="C68" s="6"/>
      <c r="D68" s="6"/>
      <c r="E68" s="6"/>
      <c r="F68" s="6"/>
      <c r="G68" s="6"/>
      <c r="H68" s="6"/>
      <c r="I68" s="6"/>
      <c r="J68" s="37"/>
    </row>
    <row r="69" ht="15.75" customHeight="1">
      <c r="B69" s="6"/>
      <c r="C69" s="6"/>
      <c r="D69" s="6"/>
      <c r="E69" s="6"/>
      <c r="F69" s="6"/>
      <c r="G69" s="6"/>
      <c r="H69" s="6"/>
      <c r="I69" s="6"/>
      <c r="J69" s="37"/>
    </row>
    <row r="70" ht="15.75" customHeight="1">
      <c r="B70" s="6"/>
      <c r="C70" s="6"/>
      <c r="D70" s="6"/>
      <c r="E70" s="6"/>
      <c r="F70" s="6"/>
      <c r="G70" s="6"/>
      <c r="H70" s="6"/>
      <c r="I70" s="6"/>
      <c r="J70" s="37"/>
    </row>
    <row r="71" ht="15.75" customHeight="1">
      <c r="B71" s="6"/>
      <c r="C71" s="6"/>
      <c r="D71" s="6"/>
      <c r="E71" s="6"/>
      <c r="F71" s="6"/>
      <c r="G71" s="6"/>
      <c r="H71" s="6"/>
      <c r="I71" s="6"/>
      <c r="J71" s="37"/>
    </row>
    <row r="72" ht="15.75" customHeight="1">
      <c r="B72" s="6"/>
      <c r="C72" s="6"/>
      <c r="D72" s="6"/>
      <c r="E72" s="6"/>
      <c r="F72" s="6"/>
      <c r="G72" s="6"/>
      <c r="H72" s="6"/>
      <c r="I72" s="6"/>
      <c r="J72" s="37"/>
    </row>
    <row r="73" ht="15.75" customHeight="1">
      <c r="B73" s="6"/>
      <c r="C73" s="6"/>
      <c r="D73" s="6"/>
      <c r="E73" s="6"/>
      <c r="F73" s="6"/>
      <c r="G73" s="6"/>
      <c r="H73" s="6"/>
      <c r="I73" s="6"/>
      <c r="J73" s="37"/>
    </row>
    <row r="74" ht="15.75" customHeight="1">
      <c r="B74" s="6"/>
      <c r="C74" s="6"/>
      <c r="D74" s="6"/>
      <c r="E74" s="6"/>
      <c r="F74" s="6"/>
      <c r="G74" s="6"/>
      <c r="H74" s="6"/>
      <c r="I74" s="6"/>
      <c r="J74" s="37"/>
    </row>
    <row r="75" ht="15.75" customHeight="1">
      <c r="B75" s="6"/>
      <c r="C75" s="6"/>
      <c r="D75" s="6"/>
      <c r="E75" s="6"/>
      <c r="F75" s="6"/>
      <c r="G75" s="6"/>
      <c r="H75" s="6"/>
      <c r="I75" s="6"/>
      <c r="J75" s="37"/>
    </row>
    <row r="76" ht="15.75" customHeight="1">
      <c r="B76" s="6"/>
      <c r="C76" s="6"/>
      <c r="D76" s="6"/>
      <c r="E76" s="6"/>
      <c r="F76" s="6"/>
      <c r="G76" s="6"/>
      <c r="H76" s="6"/>
      <c r="I76" s="6"/>
      <c r="J76" s="37"/>
    </row>
    <row r="77" ht="15.75" customHeight="1">
      <c r="B77" s="6"/>
      <c r="C77" s="6"/>
      <c r="D77" s="6"/>
      <c r="E77" s="6"/>
      <c r="F77" s="6"/>
      <c r="G77" s="6"/>
      <c r="H77" s="6"/>
      <c r="I77" s="6"/>
      <c r="J77" s="37"/>
    </row>
    <row r="78" ht="15.75" customHeight="1">
      <c r="B78" s="6"/>
      <c r="C78" s="6"/>
      <c r="D78" s="6"/>
      <c r="E78" s="6"/>
      <c r="F78" s="6"/>
      <c r="G78" s="6"/>
      <c r="H78" s="6"/>
      <c r="I78" s="6"/>
      <c r="J78" s="37"/>
    </row>
    <row r="79" ht="15.75" customHeight="1">
      <c r="B79" s="6"/>
      <c r="C79" s="6"/>
      <c r="D79" s="6"/>
      <c r="E79" s="6"/>
      <c r="F79" s="6"/>
      <c r="G79" s="6"/>
      <c r="H79" s="6"/>
      <c r="I79" s="6"/>
      <c r="J79" s="37"/>
    </row>
    <row r="80" ht="15.75" customHeight="1">
      <c r="B80" s="6"/>
      <c r="C80" s="6"/>
      <c r="D80" s="6"/>
      <c r="E80" s="6"/>
      <c r="F80" s="6"/>
      <c r="G80" s="6"/>
      <c r="H80" s="6"/>
      <c r="I80" s="6"/>
      <c r="J80" s="37"/>
    </row>
    <row r="81" ht="15.75" customHeight="1">
      <c r="B81" s="6"/>
      <c r="C81" s="6"/>
      <c r="D81" s="6"/>
      <c r="E81" s="6"/>
      <c r="F81" s="6"/>
      <c r="G81" s="6"/>
      <c r="H81" s="6"/>
      <c r="I81" s="6"/>
      <c r="J81" s="37"/>
    </row>
    <row r="82" ht="15.75" customHeight="1">
      <c r="B82" s="6"/>
      <c r="C82" s="6"/>
      <c r="D82" s="6"/>
      <c r="E82" s="6"/>
      <c r="F82" s="6"/>
      <c r="G82" s="6"/>
      <c r="H82" s="6"/>
      <c r="I82" s="6"/>
      <c r="J82" s="37"/>
    </row>
    <row r="83" ht="15.75" customHeight="1">
      <c r="B83" s="6"/>
      <c r="C83" s="6"/>
      <c r="D83" s="6"/>
      <c r="E83" s="6"/>
      <c r="F83" s="6"/>
      <c r="G83" s="6"/>
      <c r="H83" s="6"/>
      <c r="I83" s="6"/>
      <c r="J83" s="37"/>
    </row>
    <row r="84" ht="15.75" customHeight="1">
      <c r="B84" s="6"/>
      <c r="C84" s="6"/>
      <c r="D84" s="6"/>
      <c r="E84" s="6"/>
      <c r="F84" s="6"/>
      <c r="G84" s="6"/>
      <c r="H84" s="6"/>
      <c r="I84" s="6"/>
      <c r="J84" s="37"/>
    </row>
    <row r="85" ht="15.75" customHeight="1">
      <c r="B85" s="6"/>
      <c r="C85" s="6"/>
      <c r="D85" s="6"/>
      <c r="E85" s="6"/>
      <c r="F85" s="6"/>
      <c r="G85" s="6"/>
      <c r="H85" s="6"/>
      <c r="I85" s="6"/>
      <c r="J85" s="37"/>
    </row>
    <row r="86" ht="15.75" customHeight="1">
      <c r="B86" s="6"/>
      <c r="C86" s="6"/>
      <c r="D86" s="6"/>
      <c r="E86" s="6"/>
      <c r="F86" s="6"/>
      <c r="G86" s="6"/>
      <c r="H86" s="6"/>
      <c r="I86" s="6"/>
      <c r="J86" s="37"/>
    </row>
    <row r="87" ht="15.75" customHeight="1">
      <c r="B87" s="6"/>
      <c r="C87" s="6"/>
      <c r="D87" s="6"/>
      <c r="E87" s="6"/>
      <c r="F87" s="6"/>
      <c r="G87" s="6"/>
      <c r="H87" s="6"/>
      <c r="I87" s="6"/>
      <c r="J87" s="37"/>
    </row>
    <row r="88" ht="15.75" customHeight="1">
      <c r="B88" s="6"/>
      <c r="C88" s="6"/>
      <c r="D88" s="6"/>
      <c r="E88" s="6"/>
      <c r="F88" s="6"/>
      <c r="G88" s="6"/>
      <c r="H88" s="6"/>
      <c r="I88" s="6"/>
      <c r="J88" s="37"/>
    </row>
    <row r="89" ht="15.75" customHeight="1">
      <c r="B89" s="6"/>
      <c r="C89" s="6"/>
      <c r="D89" s="6"/>
      <c r="E89" s="6"/>
      <c r="F89" s="6"/>
      <c r="G89" s="6"/>
      <c r="H89" s="6"/>
      <c r="I89" s="6"/>
      <c r="J89" s="37"/>
    </row>
    <row r="90" ht="15.75" customHeight="1">
      <c r="B90" s="6"/>
      <c r="C90" s="6"/>
      <c r="D90" s="6"/>
      <c r="E90" s="6"/>
      <c r="F90" s="6"/>
      <c r="G90" s="6"/>
      <c r="H90" s="6"/>
      <c r="I90" s="6"/>
      <c r="J90" s="37"/>
    </row>
    <row r="91" ht="15.75" customHeight="1">
      <c r="B91" s="6"/>
      <c r="C91" s="6"/>
      <c r="D91" s="6"/>
      <c r="E91" s="6"/>
      <c r="F91" s="6"/>
      <c r="G91" s="6"/>
      <c r="H91" s="6"/>
      <c r="I91" s="6"/>
      <c r="J91" s="37"/>
    </row>
    <row r="92" ht="15.75" customHeight="1">
      <c r="B92" s="6"/>
      <c r="C92" s="6"/>
      <c r="D92" s="6"/>
      <c r="E92" s="6"/>
      <c r="F92" s="6"/>
      <c r="G92" s="6"/>
      <c r="H92" s="6"/>
      <c r="I92" s="6"/>
      <c r="J92" s="37"/>
    </row>
    <row r="93" ht="15.75" customHeight="1">
      <c r="B93" s="6"/>
      <c r="C93" s="6"/>
      <c r="D93" s="6"/>
      <c r="E93" s="6"/>
      <c r="F93" s="6"/>
      <c r="G93" s="6"/>
      <c r="H93" s="6"/>
      <c r="I93" s="6"/>
      <c r="J93" s="37"/>
    </row>
    <row r="94" ht="15.75" customHeight="1">
      <c r="B94" s="6"/>
      <c r="C94" s="6"/>
      <c r="D94" s="6"/>
      <c r="E94" s="6"/>
      <c r="F94" s="6"/>
      <c r="G94" s="6"/>
      <c r="H94" s="6"/>
      <c r="I94" s="6"/>
      <c r="J94" s="37"/>
    </row>
    <row r="95" ht="15.75" customHeight="1">
      <c r="B95" s="6"/>
      <c r="C95" s="6"/>
      <c r="D95" s="6"/>
      <c r="E95" s="6"/>
      <c r="F95" s="6"/>
      <c r="G95" s="6"/>
      <c r="H95" s="6"/>
      <c r="I95" s="6"/>
      <c r="J95" s="37"/>
    </row>
    <row r="96" ht="15.75" customHeight="1">
      <c r="B96" s="6"/>
      <c r="C96" s="6"/>
      <c r="D96" s="6"/>
      <c r="E96" s="6"/>
      <c r="F96" s="6"/>
      <c r="G96" s="6"/>
      <c r="H96" s="6"/>
      <c r="I96" s="6"/>
      <c r="J96" s="37"/>
    </row>
    <row r="97" ht="15.75" customHeight="1">
      <c r="B97" s="6"/>
      <c r="C97" s="6"/>
      <c r="D97" s="6"/>
      <c r="E97" s="6"/>
      <c r="F97" s="6"/>
      <c r="G97" s="6"/>
      <c r="H97" s="6"/>
      <c r="I97" s="6"/>
      <c r="J97" s="37"/>
    </row>
    <row r="98" ht="15.75" customHeight="1">
      <c r="B98" s="6"/>
      <c r="C98" s="6"/>
      <c r="D98" s="6"/>
      <c r="E98" s="6"/>
      <c r="F98" s="6"/>
      <c r="G98" s="6"/>
      <c r="H98" s="6"/>
      <c r="I98" s="6"/>
      <c r="J98" s="37"/>
    </row>
    <row r="99" ht="15.75" customHeight="1">
      <c r="B99" s="6"/>
      <c r="C99" s="6"/>
      <c r="D99" s="6"/>
      <c r="E99" s="6"/>
      <c r="F99" s="6"/>
      <c r="G99" s="6"/>
      <c r="H99" s="6"/>
      <c r="I99" s="6"/>
      <c r="J99" s="37"/>
    </row>
    <row r="100" ht="15.75" customHeight="1">
      <c r="B100" s="6"/>
      <c r="C100" s="6"/>
      <c r="D100" s="6"/>
      <c r="E100" s="6"/>
      <c r="F100" s="6"/>
      <c r="G100" s="6"/>
      <c r="H100" s="6"/>
      <c r="I100" s="6"/>
      <c r="J100" s="37"/>
    </row>
    <row r="101" ht="15.75" customHeight="1">
      <c r="B101" s="6"/>
      <c r="C101" s="6"/>
      <c r="D101" s="6"/>
      <c r="E101" s="6"/>
      <c r="F101" s="6"/>
      <c r="G101" s="6"/>
      <c r="H101" s="6"/>
      <c r="I101" s="6"/>
      <c r="J101" s="37"/>
    </row>
    <row r="102" ht="15.75" customHeight="1">
      <c r="B102" s="6"/>
      <c r="C102" s="6"/>
      <c r="D102" s="6"/>
      <c r="E102" s="6"/>
      <c r="F102" s="6"/>
      <c r="G102" s="6"/>
      <c r="H102" s="6"/>
      <c r="I102" s="6"/>
      <c r="J102" s="37"/>
    </row>
    <row r="103" ht="15.75" customHeight="1">
      <c r="B103" s="6"/>
      <c r="C103" s="6"/>
      <c r="D103" s="6"/>
      <c r="E103" s="6"/>
      <c r="F103" s="6"/>
      <c r="G103" s="6"/>
      <c r="H103" s="6"/>
      <c r="I103" s="6"/>
      <c r="J103" s="37"/>
    </row>
    <row r="104" ht="15.75" customHeight="1">
      <c r="B104" s="6"/>
      <c r="C104" s="6"/>
      <c r="D104" s="6"/>
      <c r="E104" s="6"/>
      <c r="F104" s="6"/>
      <c r="G104" s="6"/>
      <c r="H104" s="6"/>
      <c r="I104" s="6"/>
      <c r="J104" s="37"/>
    </row>
    <row r="105" ht="15.75" customHeight="1">
      <c r="B105" s="6"/>
      <c r="C105" s="6"/>
      <c r="D105" s="6"/>
      <c r="E105" s="6"/>
      <c r="F105" s="6"/>
      <c r="G105" s="6"/>
      <c r="H105" s="6"/>
      <c r="I105" s="6"/>
      <c r="J105" s="37"/>
    </row>
    <row r="106" ht="15.75" customHeight="1">
      <c r="B106" s="6"/>
      <c r="C106" s="6"/>
      <c r="D106" s="6"/>
      <c r="E106" s="6"/>
      <c r="F106" s="6"/>
      <c r="G106" s="6"/>
      <c r="H106" s="6"/>
      <c r="I106" s="6"/>
      <c r="J106" s="37"/>
    </row>
    <row r="107" ht="15.75" customHeight="1">
      <c r="B107" s="6"/>
      <c r="C107" s="6"/>
      <c r="D107" s="6"/>
      <c r="E107" s="6"/>
      <c r="F107" s="6"/>
      <c r="G107" s="6"/>
      <c r="H107" s="6"/>
      <c r="I107" s="6"/>
      <c r="J107" s="37"/>
    </row>
    <row r="108" ht="15.75" customHeight="1">
      <c r="B108" s="6"/>
      <c r="C108" s="6"/>
      <c r="D108" s="6"/>
      <c r="E108" s="6"/>
      <c r="F108" s="6"/>
      <c r="G108" s="6"/>
      <c r="H108" s="6"/>
      <c r="I108" s="6"/>
      <c r="J108" s="37"/>
    </row>
    <row r="109" ht="15.75" customHeight="1">
      <c r="B109" s="6"/>
      <c r="C109" s="6"/>
      <c r="D109" s="6"/>
      <c r="E109" s="6"/>
      <c r="F109" s="6"/>
      <c r="G109" s="6"/>
      <c r="H109" s="6"/>
      <c r="I109" s="6"/>
      <c r="J109" s="37"/>
    </row>
    <row r="110" ht="15.75" customHeight="1">
      <c r="B110" s="6"/>
      <c r="C110" s="6"/>
      <c r="D110" s="6"/>
      <c r="E110" s="6"/>
      <c r="F110" s="6"/>
      <c r="G110" s="6"/>
      <c r="H110" s="6"/>
      <c r="I110" s="6"/>
      <c r="J110" s="37"/>
    </row>
    <row r="111" ht="15.75" customHeight="1">
      <c r="B111" s="6"/>
      <c r="C111" s="6"/>
      <c r="D111" s="6"/>
      <c r="E111" s="6"/>
      <c r="F111" s="6"/>
      <c r="G111" s="6"/>
      <c r="H111" s="6"/>
      <c r="I111" s="6"/>
      <c r="J111" s="37"/>
    </row>
    <row r="112" ht="15.75" customHeight="1">
      <c r="B112" s="6"/>
      <c r="C112" s="6"/>
      <c r="D112" s="6"/>
      <c r="E112" s="6"/>
      <c r="F112" s="6"/>
      <c r="G112" s="6"/>
      <c r="H112" s="6"/>
      <c r="I112" s="6"/>
      <c r="J112" s="37"/>
    </row>
    <row r="113" ht="15.75" customHeight="1">
      <c r="B113" s="6"/>
      <c r="C113" s="6"/>
      <c r="D113" s="6"/>
      <c r="E113" s="6"/>
      <c r="F113" s="6"/>
      <c r="G113" s="6"/>
      <c r="H113" s="6"/>
      <c r="I113" s="6"/>
      <c r="J113" s="37"/>
    </row>
    <row r="114" ht="15.75" customHeight="1">
      <c r="B114" s="6"/>
      <c r="C114" s="6"/>
      <c r="D114" s="6"/>
      <c r="E114" s="6"/>
      <c r="F114" s="6"/>
      <c r="G114" s="6"/>
      <c r="H114" s="6"/>
      <c r="I114" s="6"/>
      <c r="J114" s="37"/>
    </row>
    <row r="115" ht="15.75" customHeight="1">
      <c r="B115" s="6"/>
      <c r="C115" s="6"/>
      <c r="D115" s="6"/>
      <c r="E115" s="6"/>
      <c r="F115" s="6"/>
      <c r="G115" s="6"/>
      <c r="H115" s="6"/>
      <c r="I115" s="6"/>
      <c r="J115" s="37"/>
    </row>
    <row r="116" ht="15.75" customHeight="1">
      <c r="B116" s="6"/>
      <c r="C116" s="6"/>
      <c r="D116" s="6"/>
      <c r="E116" s="6"/>
      <c r="F116" s="6"/>
      <c r="G116" s="6"/>
      <c r="H116" s="6"/>
      <c r="I116" s="6"/>
      <c r="J116" s="37"/>
    </row>
    <row r="117" ht="15.75" customHeight="1">
      <c r="B117" s="6"/>
      <c r="C117" s="6"/>
      <c r="D117" s="6"/>
      <c r="E117" s="6"/>
      <c r="F117" s="6"/>
      <c r="G117" s="6"/>
      <c r="H117" s="6"/>
      <c r="I117" s="6"/>
      <c r="J117" s="37"/>
    </row>
    <row r="118" ht="15.75" customHeight="1">
      <c r="B118" s="6"/>
      <c r="C118" s="6"/>
      <c r="D118" s="6"/>
      <c r="E118" s="6"/>
      <c r="F118" s="6"/>
      <c r="G118" s="6"/>
      <c r="H118" s="6"/>
      <c r="I118" s="6"/>
      <c r="J118" s="37"/>
    </row>
    <row r="119" ht="15.75" customHeight="1">
      <c r="B119" s="6"/>
      <c r="C119" s="6"/>
      <c r="D119" s="6"/>
      <c r="E119" s="6"/>
      <c r="F119" s="6"/>
      <c r="G119" s="6"/>
      <c r="H119" s="6"/>
      <c r="I119" s="6"/>
      <c r="J119" s="37"/>
    </row>
    <row r="120" ht="15.75" customHeight="1">
      <c r="B120" s="6"/>
      <c r="C120" s="6"/>
      <c r="D120" s="6"/>
      <c r="E120" s="6"/>
      <c r="F120" s="6"/>
      <c r="G120" s="6"/>
      <c r="H120" s="6"/>
      <c r="I120" s="6"/>
      <c r="J120" s="37"/>
    </row>
    <row r="121" ht="15.75" customHeight="1">
      <c r="B121" s="6"/>
      <c r="C121" s="6"/>
      <c r="D121" s="6"/>
      <c r="E121" s="6"/>
      <c r="F121" s="6"/>
      <c r="G121" s="6"/>
      <c r="H121" s="6"/>
      <c r="I121" s="6"/>
      <c r="J121" s="37"/>
    </row>
    <row r="122" ht="15.75" customHeight="1">
      <c r="B122" s="6"/>
      <c r="C122" s="6"/>
      <c r="D122" s="6"/>
      <c r="E122" s="6"/>
      <c r="F122" s="6"/>
      <c r="G122" s="6"/>
      <c r="H122" s="6"/>
      <c r="I122" s="6"/>
      <c r="J122" s="37"/>
    </row>
    <row r="123" ht="15.75" customHeight="1">
      <c r="B123" s="6"/>
      <c r="C123" s="6"/>
      <c r="D123" s="6"/>
      <c r="E123" s="6"/>
      <c r="F123" s="6"/>
      <c r="G123" s="6"/>
      <c r="H123" s="6"/>
      <c r="I123" s="6"/>
      <c r="J123" s="37"/>
    </row>
    <row r="124" ht="15.75" customHeight="1">
      <c r="B124" s="6"/>
      <c r="C124" s="6"/>
      <c r="D124" s="6"/>
      <c r="E124" s="6"/>
      <c r="F124" s="6"/>
      <c r="G124" s="6"/>
      <c r="H124" s="6"/>
      <c r="I124" s="6"/>
      <c r="J124" s="37"/>
    </row>
    <row r="125" ht="15.75" customHeight="1">
      <c r="B125" s="6"/>
      <c r="C125" s="6"/>
      <c r="D125" s="6"/>
      <c r="E125" s="6"/>
      <c r="F125" s="6"/>
      <c r="G125" s="6"/>
      <c r="H125" s="6"/>
      <c r="I125" s="6"/>
      <c r="J125" s="37"/>
    </row>
    <row r="126" ht="15.75" customHeight="1">
      <c r="B126" s="6"/>
      <c r="C126" s="6"/>
      <c r="D126" s="6"/>
      <c r="E126" s="6"/>
      <c r="F126" s="6"/>
      <c r="G126" s="6"/>
      <c r="H126" s="6"/>
      <c r="I126" s="6"/>
      <c r="J126" s="37"/>
    </row>
    <row r="127" ht="15.75" customHeight="1">
      <c r="B127" s="6"/>
      <c r="C127" s="6"/>
      <c r="D127" s="6"/>
      <c r="E127" s="6"/>
      <c r="F127" s="6"/>
      <c r="G127" s="6"/>
      <c r="H127" s="6"/>
      <c r="I127" s="6"/>
      <c r="J127" s="37"/>
    </row>
    <row r="128" ht="15.75" customHeight="1">
      <c r="B128" s="6"/>
      <c r="C128" s="6"/>
      <c r="D128" s="6"/>
      <c r="E128" s="6"/>
      <c r="F128" s="6"/>
      <c r="G128" s="6"/>
      <c r="H128" s="6"/>
      <c r="I128" s="6"/>
      <c r="J128" s="37"/>
    </row>
    <row r="129" ht="15.75" customHeight="1">
      <c r="B129" s="6"/>
      <c r="C129" s="6"/>
      <c r="D129" s="6"/>
      <c r="E129" s="6"/>
      <c r="F129" s="6"/>
      <c r="G129" s="6"/>
      <c r="H129" s="6"/>
      <c r="I129" s="6"/>
      <c r="J129" s="37"/>
    </row>
    <row r="130" ht="15.75" customHeight="1">
      <c r="B130" s="6"/>
      <c r="C130" s="6"/>
      <c r="D130" s="6"/>
      <c r="E130" s="6"/>
      <c r="F130" s="6"/>
      <c r="G130" s="6"/>
      <c r="H130" s="6"/>
      <c r="I130" s="6"/>
      <c r="J130" s="37"/>
    </row>
    <row r="131" ht="15.75" customHeight="1">
      <c r="B131" s="6"/>
      <c r="C131" s="6"/>
      <c r="D131" s="6"/>
      <c r="E131" s="6"/>
      <c r="F131" s="6"/>
      <c r="G131" s="6"/>
      <c r="H131" s="6"/>
      <c r="I131" s="6"/>
      <c r="J131" s="37"/>
    </row>
    <row r="132" ht="15.75" customHeight="1">
      <c r="B132" s="6"/>
      <c r="C132" s="6"/>
      <c r="D132" s="6"/>
      <c r="E132" s="6"/>
      <c r="F132" s="6"/>
      <c r="G132" s="6"/>
      <c r="H132" s="6"/>
      <c r="I132" s="6"/>
      <c r="J132" s="37"/>
    </row>
    <row r="133" ht="15.75" customHeight="1">
      <c r="B133" s="6"/>
      <c r="C133" s="6"/>
      <c r="D133" s="6"/>
      <c r="E133" s="6"/>
      <c r="F133" s="6"/>
      <c r="G133" s="6"/>
      <c r="H133" s="6"/>
      <c r="I133" s="6"/>
      <c r="J133" s="37"/>
    </row>
    <row r="134" ht="15.75" customHeight="1">
      <c r="B134" s="6"/>
      <c r="C134" s="6"/>
      <c r="D134" s="6"/>
      <c r="E134" s="6"/>
      <c r="F134" s="6"/>
      <c r="G134" s="6"/>
      <c r="H134" s="6"/>
      <c r="I134" s="6"/>
      <c r="J134" s="37"/>
    </row>
    <row r="135" ht="15.75" customHeight="1">
      <c r="B135" s="6"/>
      <c r="C135" s="6"/>
      <c r="D135" s="6"/>
      <c r="E135" s="6"/>
      <c r="F135" s="6"/>
      <c r="G135" s="6"/>
      <c r="H135" s="6"/>
      <c r="I135" s="6"/>
      <c r="J135" s="37"/>
    </row>
    <row r="136" ht="15.75" customHeight="1">
      <c r="B136" s="6"/>
      <c r="C136" s="6"/>
      <c r="D136" s="6"/>
      <c r="E136" s="6"/>
      <c r="F136" s="6"/>
      <c r="G136" s="6"/>
      <c r="H136" s="6"/>
      <c r="I136" s="6"/>
      <c r="J136" s="37"/>
    </row>
    <row r="137" ht="15.75" customHeight="1">
      <c r="B137" s="6"/>
      <c r="C137" s="6"/>
      <c r="D137" s="6"/>
      <c r="E137" s="6"/>
      <c r="F137" s="6"/>
      <c r="G137" s="6"/>
      <c r="H137" s="6"/>
      <c r="I137" s="6"/>
      <c r="J137" s="37"/>
    </row>
    <row r="138" ht="15.75" customHeight="1">
      <c r="B138" s="6"/>
      <c r="C138" s="6"/>
      <c r="D138" s="6"/>
      <c r="E138" s="6"/>
      <c r="F138" s="6"/>
      <c r="G138" s="6"/>
      <c r="H138" s="6"/>
      <c r="I138" s="6"/>
      <c r="J138" s="37"/>
    </row>
    <row r="139" ht="15.75" customHeight="1">
      <c r="B139" s="6"/>
      <c r="C139" s="6"/>
      <c r="D139" s="6"/>
      <c r="E139" s="6"/>
      <c r="F139" s="6"/>
      <c r="G139" s="6"/>
      <c r="H139" s="6"/>
      <c r="I139" s="6"/>
      <c r="J139" s="37"/>
    </row>
    <row r="140" ht="15.75" customHeight="1">
      <c r="B140" s="6"/>
      <c r="C140" s="6"/>
      <c r="D140" s="6"/>
      <c r="E140" s="6"/>
      <c r="F140" s="6"/>
      <c r="G140" s="6"/>
      <c r="H140" s="6"/>
      <c r="I140" s="6"/>
      <c r="J140" s="37"/>
    </row>
    <row r="141" ht="15.75" customHeight="1">
      <c r="B141" s="6"/>
      <c r="C141" s="6"/>
      <c r="D141" s="6"/>
      <c r="E141" s="6"/>
      <c r="F141" s="6"/>
      <c r="G141" s="6"/>
      <c r="H141" s="6"/>
      <c r="I141" s="6"/>
      <c r="J141" s="37"/>
    </row>
    <row r="142" ht="15.75" customHeight="1">
      <c r="B142" s="6"/>
      <c r="C142" s="6"/>
      <c r="D142" s="6"/>
      <c r="E142" s="6"/>
      <c r="F142" s="6"/>
      <c r="G142" s="6"/>
      <c r="H142" s="6"/>
      <c r="I142" s="6"/>
      <c r="J142" s="37"/>
    </row>
    <row r="143" ht="15.75" customHeight="1">
      <c r="B143" s="6"/>
      <c r="C143" s="6"/>
      <c r="D143" s="6"/>
      <c r="E143" s="6"/>
      <c r="F143" s="6"/>
      <c r="G143" s="6"/>
      <c r="H143" s="6"/>
      <c r="I143" s="6"/>
      <c r="J143" s="37"/>
    </row>
    <row r="144" ht="15.75" customHeight="1">
      <c r="B144" s="6"/>
      <c r="C144" s="6"/>
      <c r="D144" s="6"/>
      <c r="E144" s="6"/>
      <c r="F144" s="6"/>
      <c r="G144" s="6"/>
      <c r="H144" s="6"/>
      <c r="I144" s="6"/>
      <c r="J144" s="37"/>
    </row>
    <row r="145" ht="15.75" customHeight="1">
      <c r="B145" s="6"/>
      <c r="C145" s="6"/>
      <c r="D145" s="6"/>
      <c r="E145" s="6"/>
      <c r="F145" s="6"/>
      <c r="G145" s="6"/>
      <c r="H145" s="6"/>
      <c r="I145" s="6"/>
      <c r="J145" s="37"/>
    </row>
    <row r="146" ht="15.75" customHeight="1">
      <c r="B146" s="6"/>
      <c r="C146" s="6"/>
      <c r="D146" s="6"/>
      <c r="E146" s="6"/>
      <c r="F146" s="6"/>
      <c r="G146" s="6"/>
      <c r="H146" s="6"/>
      <c r="I146" s="6"/>
      <c r="J146" s="37"/>
    </row>
    <row r="147" ht="15.75" customHeight="1">
      <c r="B147" s="6"/>
      <c r="C147" s="6"/>
      <c r="D147" s="6"/>
      <c r="E147" s="6"/>
      <c r="F147" s="6"/>
      <c r="G147" s="6"/>
      <c r="H147" s="6"/>
      <c r="I147" s="6"/>
      <c r="J147" s="37"/>
    </row>
    <row r="148" ht="15.75" customHeight="1">
      <c r="B148" s="6"/>
      <c r="C148" s="6"/>
      <c r="D148" s="6"/>
      <c r="E148" s="6"/>
      <c r="F148" s="6"/>
      <c r="G148" s="6"/>
      <c r="H148" s="6"/>
      <c r="I148" s="6"/>
      <c r="J148" s="37"/>
    </row>
    <row r="149" ht="15.75" customHeight="1">
      <c r="B149" s="6"/>
      <c r="C149" s="6"/>
      <c r="D149" s="6"/>
      <c r="E149" s="6"/>
      <c r="F149" s="6"/>
      <c r="G149" s="6"/>
      <c r="H149" s="6"/>
      <c r="I149" s="6"/>
      <c r="J149" s="37"/>
    </row>
    <row r="150" ht="15.75" customHeight="1">
      <c r="B150" s="6"/>
      <c r="C150" s="6"/>
      <c r="D150" s="6"/>
      <c r="E150" s="6"/>
      <c r="F150" s="6"/>
      <c r="G150" s="6"/>
      <c r="H150" s="6"/>
      <c r="I150" s="6"/>
      <c r="J150" s="37"/>
    </row>
    <row r="151" ht="15.75" customHeight="1">
      <c r="B151" s="6"/>
      <c r="C151" s="6"/>
      <c r="D151" s="6"/>
      <c r="E151" s="6"/>
      <c r="F151" s="6"/>
      <c r="G151" s="6"/>
      <c r="H151" s="6"/>
      <c r="I151" s="6"/>
      <c r="J151" s="37"/>
    </row>
    <row r="152" ht="15.75" customHeight="1">
      <c r="B152" s="6"/>
      <c r="C152" s="6"/>
      <c r="D152" s="6"/>
      <c r="E152" s="6"/>
      <c r="F152" s="6"/>
      <c r="G152" s="6"/>
      <c r="H152" s="6"/>
      <c r="I152" s="6"/>
      <c r="J152" s="37"/>
    </row>
    <row r="153" ht="15.75" customHeight="1">
      <c r="B153" s="6"/>
      <c r="C153" s="6"/>
      <c r="D153" s="6"/>
      <c r="E153" s="6"/>
      <c r="F153" s="6"/>
      <c r="G153" s="6"/>
      <c r="H153" s="6"/>
      <c r="I153" s="6"/>
      <c r="J153" s="37"/>
    </row>
    <row r="154" ht="15.75" customHeight="1">
      <c r="B154" s="6"/>
      <c r="C154" s="6"/>
      <c r="D154" s="6"/>
      <c r="E154" s="6"/>
      <c r="F154" s="6"/>
      <c r="G154" s="6"/>
      <c r="H154" s="6"/>
      <c r="I154" s="6"/>
      <c r="J154" s="37"/>
    </row>
    <row r="155" ht="15.75" customHeight="1">
      <c r="B155" s="6"/>
      <c r="C155" s="6"/>
      <c r="D155" s="6"/>
      <c r="E155" s="6"/>
      <c r="F155" s="6"/>
      <c r="G155" s="6"/>
      <c r="H155" s="6"/>
      <c r="I155" s="6"/>
      <c r="J155" s="37"/>
    </row>
    <row r="156" ht="15.75" customHeight="1">
      <c r="B156" s="6"/>
      <c r="C156" s="6"/>
      <c r="D156" s="6"/>
      <c r="E156" s="6"/>
      <c r="F156" s="6"/>
      <c r="G156" s="6"/>
      <c r="H156" s="6"/>
      <c r="I156" s="6"/>
      <c r="J156" s="37"/>
    </row>
    <row r="157" ht="15.75" customHeight="1">
      <c r="B157" s="6"/>
      <c r="C157" s="6"/>
      <c r="D157" s="6"/>
      <c r="E157" s="6"/>
      <c r="F157" s="6"/>
      <c r="G157" s="6"/>
      <c r="H157" s="6"/>
      <c r="I157" s="6"/>
      <c r="J157" s="37"/>
    </row>
    <row r="158" ht="15.75" customHeight="1">
      <c r="B158" s="6"/>
      <c r="C158" s="6"/>
      <c r="D158" s="6"/>
      <c r="E158" s="6"/>
      <c r="F158" s="6"/>
      <c r="G158" s="6"/>
      <c r="H158" s="6"/>
      <c r="I158" s="6"/>
      <c r="J158" s="37"/>
    </row>
    <row r="159" ht="15.75" customHeight="1">
      <c r="B159" s="6"/>
      <c r="C159" s="6"/>
      <c r="D159" s="6"/>
      <c r="E159" s="6"/>
      <c r="F159" s="6"/>
      <c r="G159" s="6"/>
      <c r="H159" s="6"/>
      <c r="I159" s="6"/>
      <c r="J159" s="37"/>
    </row>
    <row r="160" ht="15.75" customHeight="1">
      <c r="B160" s="6"/>
      <c r="C160" s="6"/>
      <c r="D160" s="6"/>
      <c r="E160" s="6"/>
      <c r="F160" s="6"/>
      <c r="G160" s="6"/>
      <c r="H160" s="6"/>
      <c r="I160" s="6"/>
      <c r="J160" s="37"/>
    </row>
    <row r="161" ht="15.75" customHeight="1">
      <c r="B161" s="6"/>
      <c r="C161" s="6"/>
      <c r="D161" s="6"/>
      <c r="E161" s="6"/>
      <c r="F161" s="6"/>
      <c r="G161" s="6"/>
      <c r="H161" s="6"/>
      <c r="I161" s="6"/>
      <c r="J161" s="37"/>
    </row>
    <row r="162" ht="15.75" customHeight="1">
      <c r="B162" s="6"/>
      <c r="C162" s="6"/>
      <c r="D162" s="6"/>
      <c r="E162" s="6"/>
      <c r="F162" s="6"/>
      <c r="G162" s="6"/>
      <c r="H162" s="6"/>
      <c r="I162" s="6"/>
      <c r="J162" s="37"/>
    </row>
    <row r="163" ht="15.75" customHeight="1">
      <c r="B163" s="6"/>
      <c r="C163" s="6"/>
      <c r="D163" s="6"/>
      <c r="E163" s="6"/>
      <c r="F163" s="6"/>
      <c r="G163" s="6"/>
      <c r="H163" s="6"/>
      <c r="I163" s="6"/>
      <c r="J163" s="37"/>
    </row>
    <row r="164" ht="15.75" customHeight="1">
      <c r="B164" s="6"/>
      <c r="C164" s="6"/>
      <c r="D164" s="6"/>
      <c r="E164" s="6"/>
      <c r="F164" s="6"/>
      <c r="G164" s="6"/>
      <c r="H164" s="6"/>
      <c r="I164" s="6"/>
      <c r="J164" s="37"/>
    </row>
    <row r="165" ht="15.75" customHeight="1">
      <c r="B165" s="6"/>
      <c r="C165" s="6"/>
      <c r="D165" s="6"/>
      <c r="E165" s="6"/>
      <c r="F165" s="6"/>
      <c r="G165" s="6"/>
      <c r="H165" s="6"/>
      <c r="I165" s="6"/>
      <c r="J165" s="37"/>
    </row>
    <row r="166" ht="15.75" customHeight="1">
      <c r="B166" s="6"/>
      <c r="C166" s="6"/>
      <c r="D166" s="6"/>
      <c r="E166" s="6"/>
      <c r="F166" s="6"/>
      <c r="G166" s="6"/>
      <c r="H166" s="6"/>
      <c r="I166" s="6"/>
      <c r="J166" s="37"/>
    </row>
    <row r="167" ht="15.75" customHeight="1">
      <c r="B167" s="6"/>
      <c r="C167" s="6"/>
      <c r="D167" s="6"/>
      <c r="E167" s="6"/>
      <c r="F167" s="6"/>
      <c r="G167" s="6"/>
      <c r="H167" s="6"/>
      <c r="I167" s="6"/>
      <c r="J167" s="37"/>
    </row>
    <row r="168" ht="15.75" customHeight="1">
      <c r="B168" s="6"/>
      <c r="C168" s="6"/>
      <c r="D168" s="6"/>
      <c r="E168" s="6"/>
      <c r="F168" s="6"/>
      <c r="G168" s="6"/>
      <c r="H168" s="6"/>
      <c r="I168" s="6"/>
      <c r="J168" s="37"/>
    </row>
    <row r="169" ht="15.75" customHeight="1">
      <c r="B169" s="6"/>
      <c r="C169" s="6"/>
      <c r="D169" s="6"/>
      <c r="E169" s="6"/>
      <c r="F169" s="6"/>
      <c r="G169" s="6"/>
      <c r="H169" s="6"/>
      <c r="I169" s="6"/>
      <c r="J169" s="37"/>
    </row>
    <row r="170" ht="15.75" customHeight="1">
      <c r="B170" s="6"/>
      <c r="C170" s="6"/>
      <c r="D170" s="6"/>
      <c r="E170" s="6"/>
      <c r="F170" s="6"/>
      <c r="G170" s="6"/>
      <c r="H170" s="6"/>
      <c r="I170" s="6"/>
      <c r="J170" s="37"/>
    </row>
    <row r="171" ht="15.75" customHeight="1">
      <c r="B171" s="6"/>
      <c r="C171" s="6"/>
      <c r="D171" s="6"/>
      <c r="E171" s="6"/>
      <c r="F171" s="6"/>
      <c r="G171" s="6"/>
      <c r="H171" s="6"/>
      <c r="I171" s="6"/>
      <c r="J171" s="37"/>
    </row>
    <row r="172" ht="15.75" customHeight="1">
      <c r="B172" s="6"/>
      <c r="C172" s="6"/>
      <c r="D172" s="6"/>
      <c r="E172" s="6"/>
      <c r="F172" s="6"/>
      <c r="G172" s="6"/>
      <c r="H172" s="6"/>
      <c r="I172" s="6"/>
      <c r="J172" s="37"/>
    </row>
    <row r="173" ht="15.75" customHeight="1">
      <c r="B173" s="6"/>
      <c r="C173" s="6"/>
      <c r="D173" s="6"/>
      <c r="E173" s="6"/>
      <c r="F173" s="6"/>
      <c r="G173" s="6"/>
      <c r="H173" s="6"/>
      <c r="I173" s="6"/>
      <c r="J173" s="37"/>
    </row>
    <row r="174" ht="15.75" customHeight="1">
      <c r="B174" s="6"/>
      <c r="C174" s="6"/>
      <c r="D174" s="6"/>
      <c r="E174" s="6"/>
      <c r="F174" s="6"/>
      <c r="G174" s="6"/>
      <c r="H174" s="6"/>
      <c r="I174" s="6"/>
      <c r="J174" s="37"/>
    </row>
    <row r="175" ht="15.75" customHeight="1">
      <c r="B175" s="6"/>
      <c r="C175" s="6"/>
      <c r="D175" s="6"/>
      <c r="E175" s="6"/>
      <c r="F175" s="6"/>
      <c r="G175" s="6"/>
      <c r="H175" s="6"/>
      <c r="I175" s="6"/>
      <c r="J175" s="37"/>
    </row>
    <row r="176" ht="15.75" customHeight="1">
      <c r="B176" s="6"/>
      <c r="C176" s="6"/>
      <c r="D176" s="6"/>
      <c r="E176" s="6"/>
      <c r="F176" s="6"/>
      <c r="G176" s="6"/>
      <c r="H176" s="6"/>
      <c r="I176" s="6"/>
      <c r="J176" s="37"/>
    </row>
    <row r="177" ht="15.75" customHeight="1">
      <c r="B177" s="6"/>
      <c r="C177" s="6"/>
      <c r="D177" s="6"/>
      <c r="E177" s="6"/>
      <c r="F177" s="6"/>
      <c r="G177" s="6"/>
      <c r="H177" s="6"/>
      <c r="I177" s="6"/>
      <c r="J177" s="37"/>
    </row>
    <row r="178" ht="15.75" customHeight="1">
      <c r="B178" s="6"/>
      <c r="C178" s="6"/>
      <c r="D178" s="6"/>
      <c r="E178" s="6"/>
      <c r="F178" s="6"/>
      <c r="G178" s="6"/>
      <c r="H178" s="6"/>
      <c r="I178" s="6"/>
      <c r="J178" s="37"/>
    </row>
    <row r="179" ht="15.75" customHeight="1">
      <c r="B179" s="6"/>
      <c r="C179" s="6"/>
      <c r="D179" s="6"/>
      <c r="E179" s="6"/>
      <c r="F179" s="6"/>
      <c r="G179" s="6"/>
      <c r="H179" s="6"/>
      <c r="I179" s="6"/>
      <c r="J179" s="37"/>
    </row>
    <row r="180" ht="15.75" customHeight="1">
      <c r="B180" s="6"/>
      <c r="C180" s="6"/>
      <c r="D180" s="6"/>
      <c r="E180" s="6"/>
      <c r="F180" s="6"/>
      <c r="G180" s="6"/>
      <c r="H180" s="6"/>
      <c r="I180" s="6"/>
      <c r="J180" s="37"/>
    </row>
    <row r="181" ht="15.75" customHeight="1">
      <c r="B181" s="6"/>
      <c r="C181" s="6"/>
      <c r="D181" s="6"/>
      <c r="E181" s="6"/>
      <c r="F181" s="6"/>
      <c r="G181" s="6"/>
      <c r="H181" s="6"/>
      <c r="I181" s="6"/>
      <c r="J181" s="37"/>
    </row>
    <row r="182" ht="15.75" customHeight="1">
      <c r="B182" s="6"/>
      <c r="C182" s="6"/>
      <c r="D182" s="6"/>
      <c r="E182" s="6"/>
      <c r="F182" s="6"/>
      <c r="G182" s="6"/>
      <c r="H182" s="6"/>
      <c r="I182" s="6"/>
      <c r="J182" s="37"/>
    </row>
    <row r="183" ht="15.75" customHeight="1">
      <c r="B183" s="6"/>
      <c r="C183" s="6"/>
      <c r="D183" s="6"/>
      <c r="E183" s="6"/>
      <c r="F183" s="6"/>
      <c r="G183" s="6"/>
      <c r="H183" s="6"/>
      <c r="I183" s="6"/>
      <c r="J183" s="37"/>
    </row>
    <row r="184" ht="15.75" customHeight="1">
      <c r="B184" s="6"/>
      <c r="C184" s="6"/>
      <c r="D184" s="6"/>
      <c r="E184" s="6"/>
      <c r="F184" s="6"/>
      <c r="G184" s="6"/>
      <c r="H184" s="6"/>
      <c r="I184" s="6"/>
      <c r="J184" s="37"/>
    </row>
    <row r="185" ht="15.75" customHeight="1">
      <c r="B185" s="6"/>
      <c r="C185" s="6"/>
      <c r="D185" s="6"/>
      <c r="E185" s="6"/>
      <c r="F185" s="6"/>
      <c r="G185" s="6"/>
      <c r="H185" s="6"/>
      <c r="I185" s="6"/>
      <c r="J185" s="37"/>
    </row>
    <row r="186" ht="15.75" customHeight="1">
      <c r="B186" s="6"/>
      <c r="C186" s="6"/>
      <c r="D186" s="6"/>
      <c r="E186" s="6"/>
      <c r="F186" s="6"/>
      <c r="G186" s="6"/>
      <c r="H186" s="6"/>
      <c r="I186" s="6"/>
      <c r="J186" s="37"/>
    </row>
    <row r="187" ht="15.75" customHeight="1">
      <c r="B187" s="6"/>
      <c r="C187" s="6"/>
      <c r="D187" s="6"/>
      <c r="E187" s="6"/>
      <c r="F187" s="6"/>
      <c r="G187" s="6"/>
      <c r="H187" s="6"/>
      <c r="I187" s="6"/>
      <c r="J187" s="37"/>
    </row>
    <row r="188" ht="15.75" customHeight="1">
      <c r="B188" s="6"/>
      <c r="C188" s="6"/>
      <c r="D188" s="6"/>
      <c r="E188" s="6"/>
      <c r="F188" s="6"/>
      <c r="G188" s="6"/>
      <c r="H188" s="6"/>
      <c r="I188" s="6"/>
      <c r="J188" s="37"/>
    </row>
    <row r="189" ht="15.75" customHeight="1">
      <c r="B189" s="6"/>
      <c r="C189" s="6"/>
      <c r="D189" s="6"/>
      <c r="E189" s="6"/>
      <c r="F189" s="6"/>
      <c r="G189" s="6"/>
      <c r="H189" s="6"/>
      <c r="I189" s="6"/>
      <c r="J189" s="37"/>
    </row>
    <row r="190" ht="15.75" customHeight="1">
      <c r="B190" s="6"/>
      <c r="C190" s="6"/>
      <c r="D190" s="6"/>
      <c r="E190" s="6"/>
      <c r="F190" s="6"/>
      <c r="G190" s="6"/>
      <c r="H190" s="6"/>
      <c r="I190" s="6"/>
      <c r="J190" s="37"/>
    </row>
    <row r="191" ht="15.75" customHeight="1">
      <c r="B191" s="6"/>
      <c r="C191" s="6"/>
      <c r="D191" s="6"/>
      <c r="E191" s="6"/>
      <c r="F191" s="6"/>
      <c r="G191" s="6"/>
      <c r="H191" s="6"/>
      <c r="I191" s="6"/>
      <c r="J191" s="37"/>
    </row>
    <row r="192" ht="15.75" customHeight="1">
      <c r="B192" s="6"/>
      <c r="C192" s="6"/>
      <c r="D192" s="6"/>
      <c r="E192" s="6"/>
      <c r="F192" s="6"/>
      <c r="G192" s="6"/>
      <c r="H192" s="6"/>
      <c r="I192" s="6"/>
      <c r="J192" s="37"/>
    </row>
    <row r="193" ht="15.75" customHeight="1">
      <c r="B193" s="6"/>
      <c r="C193" s="6"/>
      <c r="D193" s="6"/>
      <c r="E193" s="6"/>
      <c r="F193" s="6"/>
      <c r="G193" s="6"/>
      <c r="H193" s="6"/>
      <c r="I193" s="6"/>
      <c r="J193" s="37"/>
    </row>
    <row r="194" ht="15.75" customHeight="1">
      <c r="B194" s="6"/>
      <c r="C194" s="6"/>
      <c r="D194" s="6"/>
      <c r="E194" s="6"/>
      <c r="F194" s="6"/>
      <c r="G194" s="6"/>
      <c r="H194" s="6"/>
      <c r="I194" s="6"/>
      <c r="J194" s="37"/>
    </row>
    <row r="195" ht="15.75" customHeight="1">
      <c r="B195" s="6"/>
      <c r="C195" s="6"/>
      <c r="D195" s="6"/>
      <c r="E195" s="6"/>
      <c r="F195" s="6"/>
      <c r="G195" s="6"/>
      <c r="H195" s="6"/>
      <c r="I195" s="6"/>
      <c r="J195" s="37"/>
    </row>
    <row r="196" ht="15.75" customHeight="1">
      <c r="B196" s="6"/>
      <c r="C196" s="6"/>
      <c r="D196" s="6"/>
      <c r="E196" s="6"/>
      <c r="F196" s="6"/>
      <c r="G196" s="6"/>
      <c r="H196" s="6"/>
      <c r="I196" s="6"/>
      <c r="J196" s="37"/>
    </row>
    <row r="197" ht="15.75" customHeight="1">
      <c r="B197" s="6"/>
      <c r="C197" s="6"/>
      <c r="D197" s="6"/>
      <c r="E197" s="6"/>
      <c r="F197" s="6"/>
      <c r="G197" s="6"/>
      <c r="H197" s="6"/>
      <c r="I197" s="6"/>
      <c r="J197" s="37"/>
    </row>
    <row r="198" ht="15.75" customHeight="1">
      <c r="B198" s="6"/>
      <c r="C198" s="6"/>
      <c r="D198" s="6"/>
      <c r="E198" s="6"/>
      <c r="F198" s="6"/>
      <c r="G198" s="6"/>
      <c r="H198" s="6"/>
      <c r="I198" s="6"/>
      <c r="J198" s="37"/>
    </row>
    <row r="199" ht="15.75" customHeight="1">
      <c r="B199" s="6"/>
      <c r="C199" s="6"/>
      <c r="D199" s="6"/>
      <c r="E199" s="6"/>
      <c r="F199" s="6"/>
      <c r="G199" s="6"/>
      <c r="H199" s="6"/>
      <c r="I199" s="6"/>
      <c r="J199" s="37"/>
    </row>
    <row r="200" ht="15.75" customHeight="1">
      <c r="B200" s="6"/>
      <c r="C200" s="6"/>
      <c r="D200" s="6"/>
      <c r="E200" s="6"/>
      <c r="F200" s="6"/>
      <c r="G200" s="6"/>
      <c r="H200" s="6"/>
      <c r="I200" s="6"/>
      <c r="J200" s="37"/>
    </row>
    <row r="201" ht="15.75" customHeight="1">
      <c r="B201" s="6"/>
      <c r="C201" s="6"/>
      <c r="D201" s="6"/>
      <c r="E201" s="6"/>
      <c r="F201" s="6"/>
      <c r="G201" s="6"/>
      <c r="H201" s="6"/>
      <c r="I201" s="6"/>
      <c r="J201" s="37"/>
    </row>
    <row r="202" ht="15.75" customHeight="1">
      <c r="B202" s="6"/>
      <c r="C202" s="6"/>
      <c r="D202" s="6"/>
      <c r="E202" s="6"/>
      <c r="F202" s="6"/>
      <c r="G202" s="6"/>
      <c r="H202" s="6"/>
      <c r="I202" s="6"/>
      <c r="J202" s="37"/>
    </row>
    <row r="203" ht="15.75" customHeight="1">
      <c r="B203" s="6"/>
      <c r="C203" s="6"/>
      <c r="D203" s="6"/>
      <c r="E203" s="6"/>
      <c r="F203" s="6"/>
      <c r="G203" s="6"/>
      <c r="H203" s="6"/>
      <c r="I203" s="6"/>
      <c r="J203" s="37"/>
    </row>
    <row r="204" ht="15.75" customHeight="1">
      <c r="B204" s="6"/>
      <c r="C204" s="6"/>
      <c r="D204" s="6"/>
      <c r="E204" s="6"/>
      <c r="F204" s="6"/>
      <c r="G204" s="6"/>
      <c r="H204" s="6"/>
      <c r="I204" s="6"/>
      <c r="J204" s="37"/>
    </row>
    <row r="205" ht="15.75" customHeight="1">
      <c r="B205" s="6"/>
      <c r="C205" s="6"/>
      <c r="D205" s="6"/>
      <c r="E205" s="6"/>
      <c r="F205" s="6"/>
      <c r="G205" s="6"/>
      <c r="H205" s="6"/>
      <c r="I205" s="6"/>
      <c r="J205" s="37"/>
    </row>
    <row r="206" ht="15.75" customHeight="1">
      <c r="B206" s="6"/>
      <c r="C206" s="6"/>
      <c r="D206" s="6"/>
      <c r="E206" s="6"/>
      <c r="F206" s="6"/>
      <c r="G206" s="6"/>
      <c r="H206" s="6"/>
      <c r="I206" s="6"/>
      <c r="J206" s="37"/>
    </row>
    <row r="207" ht="15.75" customHeight="1">
      <c r="B207" s="6"/>
      <c r="C207" s="6"/>
      <c r="D207" s="6"/>
      <c r="E207" s="6"/>
      <c r="F207" s="6"/>
      <c r="G207" s="6"/>
      <c r="H207" s="6"/>
      <c r="I207" s="6"/>
      <c r="J207" s="37"/>
    </row>
    <row r="208" ht="15.75" customHeight="1">
      <c r="B208" s="6"/>
      <c r="C208" s="6"/>
      <c r="D208" s="6"/>
      <c r="E208" s="6"/>
      <c r="F208" s="6"/>
      <c r="G208" s="6"/>
      <c r="H208" s="6"/>
      <c r="I208" s="6"/>
      <c r="J208" s="37"/>
    </row>
    <row r="209" ht="15.75" customHeight="1">
      <c r="B209" s="6"/>
      <c r="C209" s="6"/>
      <c r="D209" s="6"/>
      <c r="E209" s="6"/>
      <c r="F209" s="6"/>
      <c r="G209" s="6"/>
      <c r="H209" s="6"/>
      <c r="I209" s="6"/>
      <c r="J209" s="37"/>
    </row>
    <row r="210" ht="15.75" customHeight="1">
      <c r="B210" s="6"/>
      <c r="C210" s="6"/>
      <c r="D210" s="6"/>
      <c r="E210" s="6"/>
      <c r="F210" s="6"/>
      <c r="G210" s="6"/>
      <c r="H210" s="6"/>
      <c r="I210" s="6"/>
      <c r="J210" s="37"/>
    </row>
    <row r="211" ht="15.75" customHeight="1">
      <c r="B211" s="6"/>
      <c r="C211" s="6"/>
      <c r="D211" s="6"/>
      <c r="E211" s="6"/>
      <c r="F211" s="6"/>
      <c r="G211" s="6"/>
      <c r="H211" s="6"/>
      <c r="I211" s="6"/>
      <c r="J211" s="37"/>
    </row>
    <row r="212" ht="15.75" customHeight="1">
      <c r="B212" s="6"/>
      <c r="C212" s="6"/>
      <c r="D212" s="6"/>
      <c r="E212" s="6"/>
      <c r="F212" s="6"/>
      <c r="G212" s="6"/>
      <c r="H212" s="6"/>
      <c r="I212" s="6"/>
      <c r="J212" s="37"/>
    </row>
    <row r="213" ht="15.75" customHeight="1">
      <c r="B213" s="6"/>
      <c r="C213" s="6"/>
      <c r="D213" s="6"/>
      <c r="E213" s="6"/>
      <c r="F213" s="6"/>
      <c r="G213" s="6"/>
      <c r="H213" s="6"/>
      <c r="I213" s="6"/>
      <c r="J213" s="37"/>
    </row>
    <row r="214" ht="15.75" customHeight="1">
      <c r="B214" s="6"/>
      <c r="C214" s="6"/>
      <c r="D214" s="6"/>
      <c r="E214" s="6"/>
      <c r="F214" s="6"/>
      <c r="G214" s="6"/>
      <c r="H214" s="6"/>
      <c r="I214" s="6"/>
      <c r="J214" s="37"/>
    </row>
    <row r="215" ht="15.75" customHeight="1">
      <c r="B215" s="6"/>
      <c r="C215" s="6"/>
      <c r="D215" s="6"/>
      <c r="E215" s="6"/>
      <c r="F215" s="6"/>
      <c r="G215" s="6"/>
      <c r="H215" s="6"/>
      <c r="I215" s="6"/>
      <c r="J215" s="37"/>
    </row>
    <row r="216" ht="15.75" customHeight="1">
      <c r="B216" s="6"/>
      <c r="C216" s="6"/>
      <c r="D216" s="6"/>
      <c r="E216" s="6"/>
      <c r="F216" s="6"/>
      <c r="G216" s="6"/>
      <c r="H216" s="6"/>
      <c r="I216" s="6"/>
      <c r="J216" s="37"/>
    </row>
    <row r="217" ht="15.75" customHeight="1">
      <c r="B217" s="6"/>
      <c r="C217" s="6"/>
      <c r="D217" s="6"/>
      <c r="E217" s="6"/>
      <c r="F217" s="6"/>
      <c r="G217" s="6"/>
      <c r="H217" s="6"/>
      <c r="I217" s="6"/>
      <c r="J217" s="37"/>
    </row>
    <row r="218" ht="15.75" customHeight="1">
      <c r="B218" s="6"/>
      <c r="C218" s="6"/>
      <c r="D218" s="6"/>
      <c r="E218" s="6"/>
      <c r="F218" s="6"/>
      <c r="G218" s="6"/>
      <c r="H218" s="6"/>
      <c r="I218" s="6"/>
      <c r="J218" s="37"/>
    </row>
    <row r="219" ht="15.75" customHeight="1">
      <c r="B219" s="6"/>
      <c r="C219" s="6"/>
      <c r="D219" s="6"/>
      <c r="E219" s="6"/>
      <c r="F219" s="6"/>
      <c r="G219" s="6"/>
      <c r="H219" s="6"/>
      <c r="I219" s="6"/>
      <c r="J219" s="37"/>
    </row>
    <row r="220" ht="15.75" customHeight="1">
      <c r="B220" s="6"/>
      <c r="C220" s="6"/>
      <c r="D220" s="6"/>
      <c r="E220" s="6"/>
      <c r="F220" s="6"/>
      <c r="G220" s="6"/>
      <c r="H220" s="6"/>
      <c r="I220" s="6"/>
      <c r="J220" s="37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87401575" footer="0.0" header="0.0" left="0.511811024" right="0.511811024" top="0.6878184344603985"/>
  <pageSetup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3.14"/>
    <col customWidth="1" min="2" max="2" width="11.57"/>
    <col customWidth="1" min="3" max="3" width="8.57"/>
    <col customWidth="1" min="4" max="4" width="13.71"/>
    <col customWidth="1" min="5" max="5" width="12.43"/>
    <col customWidth="1" min="6" max="6" width="17.0"/>
    <col customWidth="1" min="7" max="7" width="11.43"/>
    <col customWidth="1" min="8" max="8" width="14.57"/>
    <col customWidth="1" min="9" max="9" width="17.14"/>
    <col customWidth="1" min="10" max="10" width="2.14"/>
    <col customWidth="1" min="11" max="11" width="11.14"/>
    <col customWidth="1" min="12" max="12" width="15.14"/>
    <col customWidth="1" min="13" max="13" width="8.86"/>
    <col customWidth="1" min="14" max="26" width="14.0"/>
  </cols>
  <sheetData>
    <row r="1"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</row>
    <row r="2">
      <c r="B2" s="46" t="s">
        <v>1</v>
      </c>
      <c r="C2" s="47" t="s">
        <v>20</v>
      </c>
      <c r="D2" s="47" t="s">
        <v>3</v>
      </c>
      <c r="E2" s="47" t="s">
        <v>4</v>
      </c>
      <c r="F2" s="48" t="s">
        <v>5</v>
      </c>
      <c r="G2" s="47" t="s">
        <v>6</v>
      </c>
      <c r="H2" s="48" t="s">
        <v>7</v>
      </c>
      <c r="I2" s="49" t="s">
        <v>8</v>
      </c>
      <c r="J2" s="45"/>
      <c r="K2" s="50" t="s">
        <v>24</v>
      </c>
      <c r="L2" s="51" t="s">
        <v>25</v>
      </c>
      <c r="M2" s="45"/>
    </row>
    <row r="3">
      <c r="B3" s="52" t="s">
        <v>9</v>
      </c>
      <c r="C3" s="53">
        <v>0.0065</v>
      </c>
      <c r="D3" s="54">
        <v>500.0</v>
      </c>
      <c r="E3" s="54">
        <v>1000.0</v>
      </c>
      <c r="F3" s="55">
        <v>10000.0</v>
      </c>
      <c r="G3" s="55">
        <f t="shared" ref="G3:G5" si="1">F3*C3</f>
        <v>65</v>
      </c>
      <c r="H3" s="55">
        <f t="shared" ref="H3:H5" si="2">G3-E3</f>
        <v>-935</v>
      </c>
      <c r="I3" s="53">
        <f t="shared" ref="I3:I5" si="3">H3/F3</f>
        <v>-0.0935</v>
      </c>
      <c r="J3" s="45"/>
      <c r="K3" s="50" t="s">
        <v>26</v>
      </c>
      <c r="L3" s="51" t="s">
        <v>27</v>
      </c>
      <c r="M3" s="45"/>
    </row>
    <row r="4">
      <c r="B4" s="52" t="s">
        <v>10</v>
      </c>
      <c r="C4" s="53">
        <v>0.03</v>
      </c>
      <c r="D4" s="54">
        <v>500.0</v>
      </c>
      <c r="E4" s="54">
        <v>1000.0</v>
      </c>
      <c r="F4" s="55">
        <v>10000.0</v>
      </c>
      <c r="G4" s="55">
        <f t="shared" si="1"/>
        <v>300</v>
      </c>
      <c r="H4" s="55">
        <f t="shared" si="2"/>
        <v>-700</v>
      </c>
      <c r="I4" s="53">
        <f t="shared" si="3"/>
        <v>-0.07</v>
      </c>
      <c r="J4" s="45"/>
      <c r="K4" s="50" t="s">
        <v>28</v>
      </c>
      <c r="L4" s="51" t="s">
        <v>29</v>
      </c>
      <c r="M4" s="45"/>
    </row>
    <row r="5">
      <c r="B5" s="52" t="s">
        <v>30</v>
      </c>
      <c r="C5" s="53">
        <v>0.05</v>
      </c>
      <c r="D5" s="54">
        <v>300.0</v>
      </c>
      <c r="E5" s="55">
        <f>D5*C5</f>
        <v>15</v>
      </c>
      <c r="F5" s="55">
        <v>10000.0</v>
      </c>
      <c r="G5" s="55">
        <f t="shared" si="1"/>
        <v>500</v>
      </c>
      <c r="H5" s="55">
        <f t="shared" si="2"/>
        <v>485</v>
      </c>
      <c r="I5" s="53">
        <f t="shared" si="3"/>
        <v>0.0485</v>
      </c>
      <c r="J5" s="45"/>
      <c r="K5" s="45"/>
      <c r="L5" s="45"/>
      <c r="M5" s="45"/>
    </row>
    <row r="6">
      <c r="B6" s="56"/>
      <c r="C6" s="57">
        <f>SUM(C3:C5)</f>
        <v>0.0865</v>
      </c>
      <c r="D6" s="58"/>
      <c r="E6" s="58"/>
      <c r="F6" s="59" t="s">
        <v>13</v>
      </c>
      <c r="G6" s="60"/>
      <c r="H6" s="61">
        <f>SUM(H2:H5)</f>
        <v>-1150</v>
      </c>
      <c r="I6" s="62">
        <f>SUM(I3:I5)</f>
        <v>-0.115</v>
      </c>
      <c r="J6" s="63">
        <v>3.0</v>
      </c>
      <c r="K6" s="45"/>
      <c r="L6" s="45"/>
      <c r="M6" s="45"/>
    </row>
    <row r="7">
      <c r="B7" s="45"/>
      <c r="C7" s="64"/>
      <c r="D7" s="64"/>
      <c r="E7" s="64"/>
      <c r="F7" s="50"/>
      <c r="G7" s="50"/>
      <c r="H7" s="64"/>
      <c r="I7" s="50"/>
      <c r="J7" s="65"/>
      <c r="K7" s="64"/>
      <c r="L7" s="45"/>
      <c r="M7" s="45"/>
    </row>
    <row r="8">
      <c r="B8" s="46" t="s">
        <v>1</v>
      </c>
      <c r="C8" s="47" t="s">
        <v>16</v>
      </c>
      <c r="D8" s="47" t="s">
        <v>3</v>
      </c>
      <c r="E8" s="47" t="s">
        <v>4</v>
      </c>
      <c r="F8" s="48" t="s">
        <v>5</v>
      </c>
      <c r="G8" s="47" t="s">
        <v>6</v>
      </c>
      <c r="H8" s="48" t="s">
        <v>7</v>
      </c>
      <c r="I8" s="49" t="s">
        <v>8</v>
      </c>
      <c r="J8" s="65"/>
      <c r="K8" s="45"/>
      <c r="L8" s="45"/>
      <c r="M8" s="45"/>
    </row>
    <row r="9">
      <c r="B9" s="52" t="s">
        <v>9</v>
      </c>
      <c r="C9" s="53">
        <v>0.0165</v>
      </c>
      <c r="D9" s="55">
        <v>7000.0</v>
      </c>
      <c r="E9" s="55">
        <f t="shared" ref="E9:E10" si="4">(D9*C9)*30%</f>
        <v>34.65</v>
      </c>
      <c r="F9" s="55">
        <v>10000.0</v>
      </c>
      <c r="G9" s="55">
        <f t="shared" ref="G9:G11" si="5">F9*C9</f>
        <v>165</v>
      </c>
      <c r="H9" s="55">
        <f t="shared" ref="H9:H11" si="6">G9-E9</f>
        <v>130.35</v>
      </c>
      <c r="I9" s="53">
        <f t="shared" ref="I9:I11" si="7">H9/F9</f>
        <v>0.013035</v>
      </c>
      <c r="J9" s="65"/>
      <c r="K9" s="45"/>
      <c r="L9" s="45"/>
      <c r="M9" s="45"/>
    </row>
    <row r="10">
      <c r="B10" s="52" t="s">
        <v>10</v>
      </c>
      <c r="C10" s="53">
        <v>0.076</v>
      </c>
      <c r="D10" s="55">
        <v>7000.0</v>
      </c>
      <c r="E10" s="55">
        <f t="shared" si="4"/>
        <v>159.6</v>
      </c>
      <c r="F10" s="55">
        <v>10000.0</v>
      </c>
      <c r="G10" s="55">
        <f t="shared" si="5"/>
        <v>760</v>
      </c>
      <c r="H10" s="55">
        <f t="shared" si="6"/>
        <v>600.4</v>
      </c>
      <c r="I10" s="53">
        <f t="shared" si="7"/>
        <v>0.06004</v>
      </c>
      <c r="J10" s="65"/>
      <c r="K10" s="45"/>
      <c r="L10" s="45"/>
      <c r="M10" s="45"/>
    </row>
    <row r="11">
      <c r="B11" s="52" t="s">
        <v>30</v>
      </c>
      <c r="C11" s="53">
        <v>0.05</v>
      </c>
      <c r="D11" s="55">
        <v>0.0</v>
      </c>
      <c r="E11" s="55">
        <f>D11*C11</f>
        <v>0</v>
      </c>
      <c r="F11" s="55">
        <v>10000.0</v>
      </c>
      <c r="G11" s="55">
        <f t="shared" si="5"/>
        <v>500</v>
      </c>
      <c r="H11" s="55">
        <f t="shared" si="6"/>
        <v>500</v>
      </c>
      <c r="I11" s="53">
        <f t="shared" si="7"/>
        <v>0.05</v>
      </c>
      <c r="J11" s="65"/>
      <c r="K11" s="45"/>
      <c r="L11" s="45"/>
      <c r="M11" s="45"/>
    </row>
    <row r="12">
      <c r="B12" s="56"/>
      <c r="C12" s="57">
        <f>SUM(C9:C11)</f>
        <v>0.1425</v>
      </c>
      <c r="D12" s="58"/>
      <c r="E12" s="58"/>
      <c r="F12" s="59" t="s">
        <v>13</v>
      </c>
      <c r="G12" s="60"/>
      <c r="H12" s="61">
        <f>SUM(H8:H11)</f>
        <v>1230.75</v>
      </c>
      <c r="I12" s="62">
        <f>SUM(I9:I11)</f>
        <v>0.123075</v>
      </c>
      <c r="J12" s="65">
        <v>1.0</v>
      </c>
      <c r="K12" s="45"/>
      <c r="L12" s="45"/>
      <c r="M12" s="45"/>
    </row>
    <row r="13">
      <c r="B13" s="45"/>
      <c r="C13" s="45"/>
      <c r="D13" s="45"/>
      <c r="E13" s="45"/>
      <c r="F13" s="45"/>
      <c r="G13" s="45"/>
      <c r="H13" s="45"/>
      <c r="I13" s="45"/>
      <c r="J13" s="65"/>
      <c r="K13" s="45"/>
      <c r="L13" s="45"/>
      <c r="M13" s="45"/>
    </row>
    <row r="14">
      <c r="B14" s="46" t="s">
        <v>15</v>
      </c>
      <c r="C14" s="47" t="s">
        <v>16</v>
      </c>
      <c r="D14" s="47" t="s">
        <v>3</v>
      </c>
      <c r="E14" s="47" t="s">
        <v>4</v>
      </c>
      <c r="F14" s="48" t="s">
        <v>5</v>
      </c>
      <c r="G14" s="47" t="s">
        <v>6</v>
      </c>
      <c r="H14" s="48" t="s">
        <v>7</v>
      </c>
      <c r="I14" s="49" t="s">
        <v>8</v>
      </c>
      <c r="J14" s="65"/>
      <c r="K14" s="45"/>
      <c r="L14" s="45"/>
      <c r="M14" s="45"/>
    </row>
    <row r="15">
      <c r="B15" s="66" t="s">
        <v>17</v>
      </c>
      <c r="C15" s="67">
        <v>0.1</v>
      </c>
      <c r="D15" s="68">
        <v>7000.0</v>
      </c>
      <c r="E15" s="68">
        <f>(D15*C15)*30%</f>
        <v>210</v>
      </c>
      <c r="F15" s="68">
        <v>10000.0</v>
      </c>
      <c r="G15" s="68">
        <f t="shared" ref="G15:G16" si="8">(F15*C15)-((F15*C15)*30%)</f>
        <v>700</v>
      </c>
      <c r="H15" s="68">
        <f t="shared" ref="H15:H16" si="9">G15-E15</f>
        <v>490</v>
      </c>
      <c r="I15" s="69">
        <f t="shared" ref="I15:I16" si="10">H15/F15</f>
        <v>0.049</v>
      </c>
      <c r="J15" s="65"/>
      <c r="K15" s="67"/>
      <c r="L15" s="67"/>
      <c r="M15" s="45"/>
    </row>
    <row r="16">
      <c r="B16" s="66" t="s">
        <v>18</v>
      </c>
      <c r="C16" s="67">
        <v>0.185</v>
      </c>
      <c r="D16" s="68">
        <v>7000.0</v>
      </c>
      <c r="E16" s="68">
        <f>(D16*C16)*60%</f>
        <v>777</v>
      </c>
      <c r="F16" s="68">
        <v>10000.0</v>
      </c>
      <c r="G16" s="68">
        <f t="shared" si="8"/>
        <v>1295</v>
      </c>
      <c r="H16" s="68">
        <f t="shared" si="9"/>
        <v>518</v>
      </c>
      <c r="I16" s="69">
        <f t="shared" si="10"/>
        <v>0.0518</v>
      </c>
      <c r="J16" s="65"/>
      <c r="K16" s="45"/>
      <c r="L16" s="45"/>
      <c r="M16" s="45"/>
    </row>
    <row r="17">
      <c r="B17" s="56"/>
      <c r="C17" s="57">
        <f>SUM(C15:C16)</f>
        <v>0.285</v>
      </c>
      <c r="D17" s="58"/>
      <c r="E17" s="58"/>
      <c r="F17" s="59" t="s">
        <v>13</v>
      </c>
      <c r="G17" s="60"/>
      <c r="H17" s="61">
        <f>SUM(H13:H16)</f>
        <v>1008</v>
      </c>
      <c r="I17" s="62">
        <f>SUM(I15:I16)</f>
        <v>0.1008</v>
      </c>
      <c r="J17" s="65">
        <v>2.0</v>
      </c>
      <c r="K17" s="45"/>
      <c r="L17" s="45"/>
      <c r="M17" s="45"/>
    </row>
    <row r="18"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</row>
    <row r="19">
      <c r="B19" s="45"/>
      <c r="C19" s="45"/>
      <c r="D19" s="45"/>
      <c r="E19" s="45"/>
      <c r="F19" s="45"/>
      <c r="G19" s="45"/>
      <c r="H19" s="50" t="s">
        <v>21</v>
      </c>
      <c r="I19" s="70">
        <f>I17-I6</f>
        <v>0.2158</v>
      </c>
      <c r="J19" s="45"/>
      <c r="K19" s="45" t="s">
        <v>31</v>
      </c>
      <c r="L19" s="45"/>
      <c r="M19" s="45"/>
    </row>
    <row r="20">
      <c r="B20" s="45"/>
      <c r="C20" s="45"/>
      <c r="D20" s="45"/>
      <c r="E20" s="45"/>
      <c r="F20" s="45"/>
      <c r="G20" s="45"/>
      <c r="H20" s="50" t="s">
        <v>19</v>
      </c>
      <c r="I20" s="70">
        <f>I17-I12</f>
        <v>-0.022275</v>
      </c>
      <c r="J20" s="45"/>
      <c r="K20" s="45" t="s">
        <v>32</v>
      </c>
      <c r="L20" s="45"/>
      <c r="M20" s="45"/>
    </row>
    <row r="21" ht="15.75" customHeight="1"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</row>
    <row r="22" ht="15.75" customHeight="1"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</row>
    <row r="23" ht="15.75" customHeight="1"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</row>
    <row r="24" ht="15.75" customHeight="1"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</row>
    <row r="25" ht="15.75" customHeight="1"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</row>
    <row r="26" ht="15.75" customHeight="1"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</row>
    <row r="27" ht="15.75" customHeight="1"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</row>
    <row r="28" ht="15.75" customHeight="1"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</row>
    <row r="29" ht="15.75" customHeight="1"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</row>
    <row r="30" ht="15.75" customHeight="1"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</row>
    <row r="31" ht="15.75" customHeight="1"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</row>
    <row r="32" ht="15.75" customHeight="1"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</row>
    <row r="33" ht="15.75" customHeight="1"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</row>
    <row r="34" ht="15.75" customHeight="1"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</row>
    <row r="35" ht="15.75" customHeight="1"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</row>
    <row r="36" ht="15.75" customHeight="1"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</row>
    <row r="37" ht="15.75" customHeight="1"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</row>
    <row r="38" ht="15.75" customHeight="1"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</row>
    <row r="39" ht="15.75" customHeight="1"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</row>
    <row r="40" ht="15.75" customHeight="1"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</row>
    <row r="41" ht="15.75" customHeight="1"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</row>
    <row r="42" ht="15.75" customHeight="1"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</row>
    <row r="43" ht="15.75" customHeight="1"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</row>
    <row r="44" ht="15.75" customHeight="1"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</row>
    <row r="45" ht="15.75" customHeight="1"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</row>
    <row r="46" ht="15.75" customHeight="1"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</row>
    <row r="47" ht="15.75" customHeight="1"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</row>
    <row r="48" ht="15.75" customHeight="1"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</row>
    <row r="49" ht="15.75" customHeight="1"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</row>
    <row r="50" ht="15.75" customHeight="1"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</row>
    <row r="51" ht="15.75" customHeight="1"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</row>
    <row r="52" ht="15.75" customHeight="1"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</row>
    <row r="53" ht="15.75" customHeight="1"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</row>
    <row r="54" ht="15.75" customHeight="1"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</row>
    <row r="55" ht="15.75" customHeight="1"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</row>
    <row r="56" ht="15.75" customHeight="1"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</row>
    <row r="57" ht="15.75" customHeight="1"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</row>
    <row r="58" ht="15.75" customHeight="1"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</row>
    <row r="59" ht="15.75" customHeight="1"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</row>
    <row r="60" ht="15.75" customHeight="1"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</row>
    <row r="61" ht="15.75" customHeight="1"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</row>
    <row r="62" ht="15.75" customHeight="1"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</row>
    <row r="63" ht="15.75" customHeight="1"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</row>
    <row r="64" ht="15.75" customHeight="1"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</row>
    <row r="65" ht="15.75" customHeight="1"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</row>
    <row r="66" ht="15.75" customHeight="1"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</row>
    <row r="67" ht="15.75" customHeight="1"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</row>
    <row r="68" ht="15.75" customHeight="1"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</row>
    <row r="69" ht="15.75" customHeight="1"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</row>
    <row r="70" ht="15.75" customHeight="1"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</row>
    <row r="71" ht="15.75" customHeight="1"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</row>
    <row r="72" ht="15.75" customHeight="1"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</row>
    <row r="73" ht="15.75" customHeight="1"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</row>
    <row r="74" ht="15.75" customHeight="1"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</row>
    <row r="75" ht="15.75" customHeight="1"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</row>
    <row r="76" ht="15.75" customHeight="1"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</row>
    <row r="77" ht="15.75" customHeight="1"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</row>
    <row r="78" ht="15.75" customHeight="1"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</row>
    <row r="79" ht="15.75" customHeight="1"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</row>
    <row r="80" ht="15.75" customHeight="1"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</row>
    <row r="81" ht="15.75" customHeight="1"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</row>
    <row r="82" ht="15.75" customHeight="1"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</row>
    <row r="83" ht="15.75" customHeight="1"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</row>
    <row r="84" ht="15.75" customHeight="1"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</row>
    <row r="85" ht="15.75" customHeight="1"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</row>
    <row r="86" ht="15.75" customHeight="1"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</row>
    <row r="87" ht="15.75" customHeight="1"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</row>
    <row r="88" ht="15.75" customHeight="1"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</row>
    <row r="89" ht="15.75" customHeight="1"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</row>
    <row r="90" ht="15.75" customHeight="1"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</row>
    <row r="91" ht="15.75" customHeight="1"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</row>
    <row r="92" ht="15.75" customHeight="1"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</row>
    <row r="93" ht="15.75" customHeight="1"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</row>
    <row r="94" ht="15.75" customHeight="1"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</row>
    <row r="95" ht="15.75" customHeight="1"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</row>
    <row r="96" ht="15.75" customHeight="1"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</row>
    <row r="97" ht="15.75" customHeight="1"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</row>
    <row r="98" ht="15.75" customHeight="1"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</row>
    <row r="99" ht="15.75" customHeight="1"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</row>
    <row r="100" ht="15.75" customHeight="1"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</row>
    <row r="101" ht="15.75" customHeight="1"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45"/>
    </row>
    <row r="102" ht="15.75" customHeight="1"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</row>
    <row r="103" ht="15.75" customHeight="1"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</row>
    <row r="104" ht="15.75" customHeight="1"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</row>
    <row r="105" ht="15.75" customHeight="1">
      <c r="B105" s="45"/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45"/>
    </row>
    <row r="106" ht="15.75" customHeight="1"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</row>
    <row r="107" ht="15.75" customHeight="1"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</row>
    <row r="108" ht="15.75" customHeight="1"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  <c r="M108" s="45"/>
    </row>
    <row r="109" ht="15.75" customHeight="1"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45"/>
    </row>
    <row r="110" ht="15.75" customHeight="1"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</row>
    <row r="111" ht="15.75" customHeight="1"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</row>
    <row r="112" ht="15.75" customHeight="1"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</row>
    <row r="113" ht="15.75" customHeight="1"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45"/>
    </row>
    <row r="114" ht="15.75" customHeight="1"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45"/>
    </row>
    <row r="115" ht="15.75" customHeight="1"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45"/>
    </row>
    <row r="116" ht="15.75" customHeight="1"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  <c r="M116" s="45"/>
    </row>
    <row r="117" ht="15.75" customHeight="1"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</row>
    <row r="118" ht="15.75" customHeight="1"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</row>
    <row r="119" ht="15.75" customHeight="1"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</row>
    <row r="120" ht="15.75" customHeight="1"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  <c r="M120" s="45"/>
    </row>
    <row r="121" ht="15.75" customHeight="1">
      <c r="B121" s="45"/>
      <c r="C121" s="45"/>
      <c r="D121" s="45"/>
      <c r="E121" s="45"/>
      <c r="F121" s="45"/>
      <c r="G121" s="45"/>
      <c r="H121" s="45"/>
      <c r="I121" s="45"/>
      <c r="J121" s="45"/>
      <c r="K121" s="45"/>
      <c r="L121" s="45"/>
      <c r="M121" s="45"/>
    </row>
    <row r="122" ht="15.75" customHeight="1"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</row>
    <row r="123" ht="15.75" customHeight="1"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</row>
    <row r="124" ht="15.75" customHeight="1"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  <c r="M124" s="45"/>
    </row>
    <row r="125" ht="15.75" customHeight="1"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45"/>
      <c r="M125" s="45"/>
    </row>
    <row r="126" ht="15.75" customHeight="1"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L126" s="45"/>
      <c r="M126" s="45"/>
    </row>
    <row r="127" ht="15.75" customHeight="1"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45"/>
    </row>
    <row r="128" ht="15.75" customHeight="1"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45"/>
      <c r="M128" s="45"/>
    </row>
    <row r="129" ht="15.75" customHeight="1"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  <c r="M129" s="45"/>
    </row>
    <row r="130" ht="15.75" customHeight="1"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  <c r="M130" s="45"/>
    </row>
    <row r="131" ht="15.75" customHeight="1"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  <c r="M131" s="45"/>
    </row>
    <row r="132" ht="15.75" customHeight="1"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  <c r="M132" s="45"/>
    </row>
    <row r="133" ht="15.75" customHeight="1"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5"/>
      <c r="M133" s="45"/>
    </row>
    <row r="134" ht="15.75" customHeight="1"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  <c r="M134" s="45"/>
    </row>
    <row r="135" ht="15.75" customHeight="1"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  <c r="M135" s="45"/>
    </row>
    <row r="136" ht="15.75" customHeight="1"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</row>
    <row r="137" ht="15.75" customHeight="1"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  <c r="M137" s="45"/>
    </row>
    <row r="138" ht="15.75" customHeight="1"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  <c r="M138" s="45"/>
    </row>
    <row r="139" ht="15.75" customHeight="1"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  <c r="M139" s="45"/>
    </row>
    <row r="140" ht="15.75" customHeight="1"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  <c r="M140" s="45"/>
    </row>
    <row r="141" ht="15.75" customHeight="1"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  <c r="M141" s="45"/>
    </row>
    <row r="142" ht="15.75" customHeight="1"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  <c r="M142" s="45"/>
    </row>
    <row r="143" ht="15.75" customHeight="1">
      <c r="B143" s="45"/>
      <c r="C143" s="45"/>
      <c r="D143" s="45"/>
      <c r="E143" s="45"/>
      <c r="F143" s="45"/>
      <c r="G143" s="45"/>
      <c r="H143" s="45"/>
      <c r="I143" s="45"/>
      <c r="J143" s="45"/>
      <c r="K143" s="45"/>
      <c r="L143" s="45"/>
      <c r="M143" s="45"/>
    </row>
    <row r="144" ht="15.75" customHeight="1">
      <c r="B144" s="45"/>
      <c r="C144" s="45"/>
      <c r="D144" s="45"/>
      <c r="E144" s="45"/>
      <c r="F144" s="45"/>
      <c r="G144" s="45"/>
      <c r="H144" s="45"/>
      <c r="I144" s="45"/>
      <c r="J144" s="45"/>
      <c r="K144" s="45"/>
      <c r="L144" s="45"/>
      <c r="M144" s="45"/>
    </row>
    <row r="145" ht="15.75" customHeight="1">
      <c r="B145" s="45"/>
      <c r="C145" s="45"/>
      <c r="D145" s="45"/>
      <c r="E145" s="45"/>
      <c r="F145" s="45"/>
      <c r="G145" s="45"/>
      <c r="H145" s="45"/>
      <c r="I145" s="45"/>
      <c r="J145" s="45"/>
      <c r="K145" s="45"/>
      <c r="L145" s="45"/>
      <c r="M145" s="45"/>
    </row>
    <row r="146" ht="15.75" customHeight="1">
      <c r="B146" s="45"/>
      <c r="C146" s="45"/>
      <c r="D146" s="45"/>
      <c r="E146" s="45"/>
      <c r="F146" s="45"/>
      <c r="G146" s="45"/>
      <c r="H146" s="45"/>
      <c r="I146" s="45"/>
      <c r="J146" s="45"/>
      <c r="K146" s="45"/>
      <c r="L146" s="45"/>
      <c r="M146" s="45"/>
    </row>
    <row r="147" ht="15.75" customHeight="1">
      <c r="B147" s="45"/>
      <c r="C147" s="45"/>
      <c r="D147" s="45"/>
      <c r="E147" s="45"/>
      <c r="F147" s="45"/>
      <c r="G147" s="45"/>
      <c r="H147" s="45"/>
      <c r="I147" s="45"/>
      <c r="J147" s="45"/>
      <c r="K147" s="45"/>
      <c r="L147" s="45"/>
      <c r="M147" s="45"/>
    </row>
    <row r="148" ht="15.75" customHeight="1">
      <c r="B148" s="45"/>
      <c r="C148" s="45"/>
      <c r="D148" s="45"/>
      <c r="E148" s="45"/>
      <c r="F148" s="45"/>
      <c r="G148" s="45"/>
      <c r="H148" s="45"/>
      <c r="I148" s="45"/>
      <c r="J148" s="45"/>
      <c r="K148" s="45"/>
      <c r="L148" s="45"/>
      <c r="M148" s="45"/>
    </row>
    <row r="149" ht="15.75" customHeight="1">
      <c r="B149" s="45"/>
      <c r="C149" s="45"/>
      <c r="D149" s="45"/>
      <c r="E149" s="45"/>
      <c r="F149" s="45"/>
      <c r="G149" s="45"/>
      <c r="H149" s="45"/>
      <c r="I149" s="45"/>
      <c r="J149" s="45"/>
      <c r="K149" s="45"/>
      <c r="L149" s="45"/>
      <c r="M149" s="45"/>
    </row>
    <row r="150" ht="15.75" customHeight="1">
      <c r="B150" s="45"/>
      <c r="C150" s="45"/>
      <c r="D150" s="45"/>
      <c r="E150" s="45"/>
      <c r="F150" s="45"/>
      <c r="G150" s="45"/>
      <c r="H150" s="45"/>
      <c r="I150" s="45"/>
      <c r="J150" s="45"/>
      <c r="K150" s="45"/>
      <c r="L150" s="45"/>
      <c r="M150" s="45"/>
    </row>
    <row r="151" ht="15.75" customHeight="1">
      <c r="B151" s="45"/>
      <c r="C151" s="45"/>
      <c r="D151" s="45"/>
      <c r="E151" s="45"/>
      <c r="F151" s="45"/>
      <c r="G151" s="45"/>
      <c r="H151" s="45"/>
      <c r="I151" s="45"/>
      <c r="J151" s="45"/>
      <c r="K151" s="45"/>
      <c r="L151" s="45"/>
      <c r="M151" s="45"/>
    </row>
    <row r="152" ht="15.75" customHeight="1"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45"/>
      <c r="M152" s="45"/>
    </row>
    <row r="153" ht="15.75" customHeight="1">
      <c r="B153" s="45"/>
      <c r="C153" s="45"/>
      <c r="D153" s="45"/>
      <c r="E153" s="45"/>
      <c r="F153" s="45"/>
      <c r="G153" s="45"/>
      <c r="H153" s="45"/>
      <c r="I153" s="45"/>
      <c r="J153" s="45"/>
      <c r="K153" s="45"/>
      <c r="L153" s="45"/>
      <c r="M153" s="45"/>
    </row>
    <row r="154" ht="15.75" customHeight="1"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  <c r="M154" s="45"/>
    </row>
    <row r="155" ht="15.75" customHeight="1"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5"/>
    </row>
    <row r="156" ht="15.75" customHeight="1"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  <c r="M156" s="45"/>
    </row>
    <row r="157" ht="15.75" customHeight="1"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  <c r="M157" s="45"/>
    </row>
    <row r="158" ht="15.75" customHeight="1">
      <c r="B158" s="45"/>
      <c r="C158" s="45"/>
      <c r="D158" s="45"/>
      <c r="E158" s="45"/>
      <c r="F158" s="45"/>
      <c r="G158" s="45"/>
      <c r="H158" s="45"/>
      <c r="I158" s="45"/>
      <c r="J158" s="45"/>
      <c r="K158" s="45"/>
      <c r="L158" s="45"/>
      <c r="M158" s="45"/>
    </row>
    <row r="159" ht="15.75" customHeight="1"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  <c r="M159" s="45"/>
    </row>
    <row r="160" ht="15.75" customHeight="1">
      <c r="B160" s="45"/>
      <c r="C160" s="45"/>
      <c r="D160" s="45"/>
      <c r="E160" s="45"/>
      <c r="F160" s="45"/>
      <c r="G160" s="45"/>
      <c r="H160" s="45"/>
      <c r="I160" s="45"/>
      <c r="J160" s="45"/>
      <c r="K160" s="45"/>
      <c r="L160" s="45"/>
      <c r="M160" s="45"/>
    </row>
    <row r="161" ht="15.75" customHeight="1">
      <c r="B161" s="45"/>
      <c r="C161" s="45"/>
      <c r="D161" s="45"/>
      <c r="E161" s="45"/>
      <c r="F161" s="45"/>
      <c r="G161" s="45"/>
      <c r="H161" s="45"/>
      <c r="I161" s="45"/>
      <c r="J161" s="45"/>
      <c r="K161" s="45"/>
      <c r="L161" s="45"/>
      <c r="M161" s="45"/>
    </row>
    <row r="162" ht="15.75" customHeight="1">
      <c r="B162" s="45"/>
      <c r="C162" s="45"/>
      <c r="D162" s="45"/>
      <c r="E162" s="45"/>
      <c r="F162" s="45"/>
      <c r="G162" s="45"/>
      <c r="H162" s="45"/>
      <c r="I162" s="45"/>
      <c r="J162" s="45"/>
      <c r="K162" s="45"/>
      <c r="L162" s="45"/>
      <c r="M162" s="45"/>
    </row>
    <row r="163" ht="15.75" customHeight="1"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  <c r="M163" s="45"/>
    </row>
    <row r="164" ht="15.75" customHeight="1">
      <c r="B164" s="45"/>
      <c r="C164" s="45"/>
      <c r="D164" s="45"/>
      <c r="E164" s="45"/>
      <c r="F164" s="45"/>
      <c r="G164" s="45"/>
      <c r="H164" s="45"/>
      <c r="I164" s="45"/>
      <c r="J164" s="45"/>
      <c r="K164" s="45"/>
      <c r="L164" s="45"/>
      <c r="M164" s="45"/>
    </row>
    <row r="165" ht="15.75" customHeight="1">
      <c r="B165" s="45"/>
      <c r="C165" s="45"/>
      <c r="D165" s="45"/>
      <c r="E165" s="45"/>
      <c r="F165" s="45"/>
      <c r="G165" s="45"/>
      <c r="H165" s="45"/>
      <c r="I165" s="45"/>
      <c r="J165" s="45"/>
      <c r="K165" s="45"/>
      <c r="L165" s="45"/>
      <c r="M165" s="45"/>
    </row>
    <row r="166" ht="15.75" customHeight="1">
      <c r="B166" s="45"/>
      <c r="C166" s="45"/>
      <c r="D166" s="45"/>
      <c r="E166" s="45"/>
      <c r="F166" s="45"/>
      <c r="G166" s="45"/>
      <c r="H166" s="45"/>
      <c r="I166" s="45"/>
      <c r="J166" s="45"/>
      <c r="K166" s="45"/>
      <c r="L166" s="45"/>
      <c r="M166" s="45"/>
    </row>
    <row r="167" ht="15.75" customHeight="1">
      <c r="B167" s="45"/>
      <c r="C167" s="45"/>
      <c r="D167" s="45"/>
      <c r="E167" s="45"/>
      <c r="F167" s="45"/>
      <c r="G167" s="45"/>
      <c r="H167" s="45"/>
      <c r="I167" s="45"/>
      <c r="J167" s="45"/>
      <c r="K167" s="45"/>
      <c r="L167" s="45"/>
      <c r="M167" s="45"/>
    </row>
    <row r="168" ht="15.75" customHeight="1">
      <c r="B168" s="45"/>
      <c r="C168" s="45"/>
      <c r="D168" s="45"/>
      <c r="E168" s="45"/>
      <c r="F168" s="45"/>
      <c r="G168" s="45"/>
      <c r="H168" s="45"/>
      <c r="I168" s="45"/>
      <c r="J168" s="45"/>
      <c r="K168" s="45"/>
      <c r="L168" s="45"/>
      <c r="M168" s="45"/>
    </row>
    <row r="169" ht="15.75" customHeight="1">
      <c r="B169" s="45"/>
      <c r="C169" s="45"/>
      <c r="D169" s="45"/>
      <c r="E169" s="45"/>
      <c r="F169" s="45"/>
      <c r="G169" s="45"/>
      <c r="H169" s="45"/>
      <c r="I169" s="45"/>
      <c r="J169" s="45"/>
      <c r="K169" s="45"/>
      <c r="L169" s="45"/>
      <c r="M169" s="45"/>
    </row>
    <row r="170" ht="15.75" customHeight="1">
      <c r="B170" s="45"/>
      <c r="C170" s="45"/>
      <c r="D170" s="45"/>
      <c r="E170" s="45"/>
      <c r="F170" s="45"/>
      <c r="G170" s="45"/>
      <c r="H170" s="45"/>
      <c r="I170" s="45"/>
      <c r="J170" s="45"/>
      <c r="K170" s="45"/>
      <c r="L170" s="45"/>
      <c r="M170" s="45"/>
    </row>
    <row r="171" ht="15.75" customHeight="1"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5"/>
      <c r="M171" s="45"/>
    </row>
    <row r="172" ht="15.75" customHeight="1">
      <c r="B172" s="45"/>
      <c r="C172" s="45"/>
      <c r="D172" s="45"/>
      <c r="E172" s="45"/>
      <c r="F172" s="45"/>
      <c r="G172" s="45"/>
      <c r="H172" s="45"/>
      <c r="I172" s="45"/>
      <c r="J172" s="45"/>
      <c r="K172" s="45"/>
      <c r="L172" s="45"/>
      <c r="M172" s="45"/>
    </row>
    <row r="173" ht="15.75" customHeight="1"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  <c r="M173" s="45"/>
    </row>
    <row r="174" ht="15.75" customHeight="1"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  <c r="M174" s="45"/>
    </row>
    <row r="175" ht="15.75" customHeight="1"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</row>
    <row r="176" ht="15.75" customHeight="1">
      <c r="B176" s="45"/>
      <c r="C176" s="45"/>
      <c r="D176" s="45"/>
      <c r="E176" s="45"/>
      <c r="F176" s="45"/>
      <c r="G176" s="45"/>
      <c r="H176" s="45"/>
      <c r="I176" s="45"/>
      <c r="J176" s="45"/>
      <c r="K176" s="45"/>
      <c r="L176" s="45"/>
      <c r="M176" s="45"/>
    </row>
    <row r="177" ht="15.75" customHeight="1">
      <c r="B177" s="45"/>
      <c r="C177" s="45"/>
      <c r="D177" s="45"/>
      <c r="E177" s="45"/>
      <c r="F177" s="45"/>
      <c r="G177" s="45"/>
      <c r="H177" s="45"/>
      <c r="I177" s="45"/>
      <c r="J177" s="45"/>
      <c r="K177" s="45"/>
      <c r="L177" s="45"/>
      <c r="M177" s="45"/>
    </row>
    <row r="178" ht="15.75" customHeight="1">
      <c r="B178" s="45"/>
      <c r="C178" s="45"/>
      <c r="D178" s="45"/>
      <c r="E178" s="45"/>
      <c r="F178" s="45"/>
      <c r="G178" s="45"/>
      <c r="H178" s="45"/>
      <c r="I178" s="45"/>
      <c r="J178" s="45"/>
      <c r="K178" s="45"/>
      <c r="L178" s="45"/>
      <c r="M178" s="45"/>
    </row>
    <row r="179" ht="15.75" customHeight="1">
      <c r="B179" s="45"/>
      <c r="C179" s="45"/>
      <c r="D179" s="45"/>
      <c r="E179" s="45"/>
      <c r="F179" s="45"/>
      <c r="G179" s="45"/>
      <c r="H179" s="45"/>
      <c r="I179" s="45"/>
      <c r="J179" s="45"/>
      <c r="K179" s="45"/>
      <c r="L179" s="45"/>
      <c r="M179" s="45"/>
    </row>
    <row r="180" ht="15.75" customHeight="1">
      <c r="B180" s="45"/>
      <c r="C180" s="45"/>
      <c r="D180" s="45"/>
      <c r="E180" s="45"/>
      <c r="F180" s="45"/>
      <c r="G180" s="45"/>
      <c r="H180" s="45"/>
      <c r="I180" s="45"/>
      <c r="J180" s="45"/>
      <c r="K180" s="45"/>
      <c r="L180" s="45"/>
      <c r="M180" s="45"/>
    </row>
    <row r="181" ht="15.75" customHeight="1">
      <c r="B181" s="45"/>
      <c r="C181" s="45"/>
      <c r="D181" s="45"/>
      <c r="E181" s="45"/>
      <c r="F181" s="45"/>
      <c r="G181" s="45"/>
      <c r="H181" s="45"/>
      <c r="I181" s="45"/>
      <c r="J181" s="45"/>
      <c r="K181" s="45"/>
      <c r="L181" s="45"/>
      <c r="M181" s="45"/>
    </row>
    <row r="182" ht="15.75" customHeight="1"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  <c r="M182" s="45"/>
    </row>
    <row r="183" ht="15.75" customHeight="1"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  <c r="M183" s="45"/>
    </row>
    <row r="184" ht="15.75" customHeight="1">
      <c r="B184" s="45"/>
      <c r="C184" s="45"/>
      <c r="D184" s="45"/>
      <c r="E184" s="45"/>
      <c r="F184" s="45"/>
      <c r="G184" s="45"/>
      <c r="H184" s="45"/>
      <c r="I184" s="45"/>
      <c r="J184" s="45"/>
      <c r="K184" s="45"/>
      <c r="L184" s="45"/>
      <c r="M184" s="45"/>
    </row>
    <row r="185" ht="15.75" customHeight="1">
      <c r="B185" s="45"/>
      <c r="C185" s="45"/>
      <c r="D185" s="45"/>
      <c r="E185" s="45"/>
      <c r="F185" s="45"/>
      <c r="G185" s="45"/>
      <c r="H185" s="45"/>
      <c r="I185" s="45"/>
      <c r="J185" s="45"/>
      <c r="K185" s="45"/>
      <c r="L185" s="45"/>
      <c r="M185" s="45"/>
    </row>
    <row r="186" ht="15.75" customHeight="1">
      <c r="B186" s="45"/>
      <c r="C186" s="45"/>
      <c r="D186" s="45"/>
      <c r="E186" s="45"/>
      <c r="F186" s="45"/>
      <c r="G186" s="45"/>
      <c r="H186" s="45"/>
      <c r="I186" s="45"/>
      <c r="J186" s="45"/>
      <c r="K186" s="45"/>
      <c r="L186" s="45"/>
      <c r="M186" s="45"/>
    </row>
    <row r="187" ht="15.75" customHeight="1">
      <c r="B187" s="45"/>
      <c r="C187" s="45"/>
      <c r="D187" s="45"/>
      <c r="E187" s="45"/>
      <c r="F187" s="45"/>
      <c r="G187" s="45"/>
      <c r="H187" s="45"/>
      <c r="I187" s="45"/>
      <c r="J187" s="45"/>
      <c r="K187" s="45"/>
      <c r="L187" s="45"/>
      <c r="M187" s="45"/>
    </row>
    <row r="188" ht="15.75" customHeight="1"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  <c r="M188" s="45"/>
    </row>
    <row r="189" ht="15.75" customHeight="1">
      <c r="B189" s="45"/>
      <c r="C189" s="45"/>
      <c r="D189" s="45"/>
      <c r="E189" s="45"/>
      <c r="F189" s="45"/>
      <c r="G189" s="45"/>
      <c r="H189" s="45"/>
      <c r="I189" s="45"/>
      <c r="J189" s="45"/>
      <c r="K189" s="45"/>
      <c r="L189" s="45"/>
      <c r="M189" s="45"/>
    </row>
    <row r="190" ht="15.75" customHeight="1">
      <c r="B190" s="45"/>
      <c r="C190" s="45"/>
      <c r="D190" s="45"/>
      <c r="E190" s="45"/>
      <c r="F190" s="45"/>
      <c r="G190" s="45"/>
      <c r="H190" s="45"/>
      <c r="I190" s="45"/>
      <c r="J190" s="45"/>
      <c r="K190" s="45"/>
      <c r="L190" s="45"/>
      <c r="M190" s="45"/>
    </row>
    <row r="191" ht="15.75" customHeight="1">
      <c r="B191" s="45"/>
      <c r="C191" s="45"/>
      <c r="D191" s="45"/>
      <c r="E191" s="45"/>
      <c r="F191" s="45"/>
      <c r="G191" s="45"/>
      <c r="H191" s="45"/>
      <c r="I191" s="45"/>
      <c r="J191" s="45"/>
      <c r="K191" s="45"/>
      <c r="L191" s="45"/>
      <c r="M191" s="45"/>
    </row>
    <row r="192" ht="15.75" customHeight="1">
      <c r="B192" s="45"/>
      <c r="C192" s="45"/>
      <c r="D192" s="45"/>
      <c r="E192" s="45"/>
      <c r="F192" s="45"/>
      <c r="G192" s="45"/>
      <c r="H192" s="45"/>
      <c r="I192" s="45"/>
      <c r="J192" s="45"/>
      <c r="K192" s="45"/>
      <c r="L192" s="45"/>
      <c r="M192" s="45"/>
    </row>
    <row r="193" ht="15.75" customHeight="1"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  <c r="M193" s="45"/>
    </row>
    <row r="194" ht="15.75" customHeight="1">
      <c r="B194" s="45"/>
      <c r="C194" s="45"/>
      <c r="D194" s="45"/>
      <c r="E194" s="45"/>
      <c r="F194" s="45"/>
      <c r="G194" s="45"/>
      <c r="H194" s="45"/>
      <c r="I194" s="45"/>
      <c r="J194" s="45"/>
      <c r="K194" s="45"/>
      <c r="L194" s="45"/>
      <c r="M194" s="45"/>
    </row>
    <row r="195" ht="15.75" customHeight="1">
      <c r="B195" s="45"/>
      <c r="C195" s="45"/>
      <c r="D195" s="45"/>
      <c r="E195" s="45"/>
      <c r="F195" s="45"/>
      <c r="G195" s="45"/>
      <c r="H195" s="45"/>
      <c r="I195" s="45"/>
      <c r="J195" s="45"/>
      <c r="K195" s="45"/>
      <c r="L195" s="45"/>
      <c r="M195" s="45"/>
    </row>
    <row r="196" ht="15.75" customHeight="1">
      <c r="B196" s="45"/>
      <c r="C196" s="45"/>
      <c r="D196" s="45"/>
      <c r="E196" s="45"/>
      <c r="F196" s="45"/>
      <c r="G196" s="45"/>
      <c r="H196" s="45"/>
      <c r="I196" s="45"/>
      <c r="J196" s="45"/>
      <c r="K196" s="45"/>
      <c r="L196" s="45"/>
      <c r="M196" s="45"/>
    </row>
    <row r="197" ht="15.75" customHeight="1">
      <c r="B197" s="45"/>
      <c r="C197" s="45"/>
      <c r="D197" s="45"/>
      <c r="E197" s="45"/>
      <c r="F197" s="45"/>
      <c r="G197" s="45"/>
      <c r="H197" s="45"/>
      <c r="I197" s="45"/>
      <c r="J197" s="45"/>
      <c r="K197" s="45"/>
      <c r="L197" s="45"/>
      <c r="M197" s="45"/>
    </row>
    <row r="198" ht="15.75" customHeight="1">
      <c r="B198" s="45"/>
      <c r="C198" s="45"/>
      <c r="D198" s="45"/>
      <c r="E198" s="45"/>
      <c r="F198" s="45"/>
      <c r="G198" s="45"/>
      <c r="H198" s="45"/>
      <c r="I198" s="45"/>
      <c r="J198" s="45"/>
      <c r="K198" s="45"/>
      <c r="L198" s="45"/>
      <c r="M198" s="45"/>
    </row>
    <row r="199" ht="15.75" customHeight="1">
      <c r="B199" s="45"/>
      <c r="C199" s="45"/>
      <c r="D199" s="45"/>
      <c r="E199" s="45"/>
      <c r="F199" s="45"/>
      <c r="G199" s="45"/>
      <c r="H199" s="45"/>
      <c r="I199" s="45"/>
      <c r="J199" s="45"/>
      <c r="K199" s="45"/>
      <c r="L199" s="45"/>
      <c r="M199" s="45"/>
    </row>
    <row r="200" ht="15.75" customHeight="1">
      <c r="B200" s="45"/>
      <c r="C200" s="45"/>
      <c r="D200" s="45"/>
      <c r="E200" s="45"/>
      <c r="F200" s="45"/>
      <c r="G200" s="45"/>
      <c r="H200" s="45"/>
      <c r="I200" s="45"/>
      <c r="J200" s="45"/>
      <c r="K200" s="45"/>
      <c r="L200" s="45"/>
      <c r="M200" s="45"/>
    </row>
    <row r="201" ht="15.75" customHeight="1">
      <c r="B201" s="45"/>
      <c r="C201" s="45"/>
      <c r="D201" s="45"/>
      <c r="E201" s="45"/>
      <c r="F201" s="45"/>
      <c r="G201" s="45"/>
      <c r="H201" s="45"/>
      <c r="I201" s="45"/>
      <c r="J201" s="45"/>
      <c r="K201" s="45"/>
      <c r="L201" s="45"/>
      <c r="M201" s="45"/>
    </row>
    <row r="202" ht="15.75" customHeight="1">
      <c r="B202" s="45"/>
      <c r="C202" s="45"/>
      <c r="D202" s="45"/>
      <c r="E202" s="45"/>
      <c r="F202" s="45"/>
      <c r="G202" s="45"/>
      <c r="H202" s="45"/>
      <c r="I202" s="45"/>
      <c r="J202" s="45"/>
      <c r="K202" s="45"/>
      <c r="L202" s="45"/>
      <c r="M202" s="45"/>
    </row>
    <row r="203" ht="15.75" customHeight="1">
      <c r="B203" s="45"/>
      <c r="C203" s="45"/>
      <c r="D203" s="45"/>
      <c r="E203" s="45"/>
      <c r="F203" s="45"/>
      <c r="G203" s="45"/>
      <c r="H203" s="45"/>
      <c r="I203" s="45"/>
      <c r="J203" s="45"/>
      <c r="K203" s="45"/>
      <c r="L203" s="45"/>
      <c r="M203" s="45"/>
    </row>
    <row r="204" ht="15.75" customHeight="1">
      <c r="B204" s="45"/>
      <c r="C204" s="45"/>
      <c r="D204" s="45"/>
      <c r="E204" s="45"/>
      <c r="F204" s="45"/>
      <c r="G204" s="45"/>
      <c r="H204" s="45"/>
      <c r="I204" s="45"/>
      <c r="J204" s="45"/>
      <c r="K204" s="45"/>
      <c r="L204" s="45"/>
      <c r="M204" s="45"/>
    </row>
    <row r="205" ht="15.75" customHeight="1">
      <c r="B205" s="45"/>
      <c r="C205" s="45"/>
      <c r="D205" s="45"/>
      <c r="E205" s="45"/>
      <c r="F205" s="45"/>
      <c r="G205" s="45"/>
      <c r="H205" s="45"/>
      <c r="I205" s="45"/>
      <c r="J205" s="45"/>
      <c r="K205" s="45"/>
      <c r="L205" s="45"/>
      <c r="M205" s="45"/>
    </row>
    <row r="206" ht="15.75" customHeight="1">
      <c r="B206" s="45"/>
      <c r="C206" s="45"/>
      <c r="D206" s="45"/>
      <c r="E206" s="45"/>
      <c r="F206" s="45"/>
      <c r="G206" s="45"/>
      <c r="H206" s="45"/>
      <c r="I206" s="45"/>
      <c r="J206" s="45"/>
      <c r="K206" s="45"/>
      <c r="L206" s="45"/>
      <c r="M206" s="45"/>
    </row>
    <row r="207" ht="15.75" customHeight="1">
      <c r="B207" s="45"/>
      <c r="C207" s="45"/>
      <c r="D207" s="45"/>
      <c r="E207" s="45"/>
      <c r="F207" s="45"/>
      <c r="G207" s="45"/>
      <c r="H207" s="45"/>
      <c r="I207" s="45"/>
      <c r="J207" s="45"/>
      <c r="K207" s="45"/>
      <c r="L207" s="45"/>
      <c r="M207" s="45"/>
    </row>
    <row r="208" ht="15.75" customHeight="1">
      <c r="B208" s="45"/>
      <c r="C208" s="45"/>
      <c r="D208" s="45"/>
      <c r="E208" s="45"/>
      <c r="F208" s="45"/>
      <c r="G208" s="45"/>
      <c r="H208" s="45"/>
      <c r="I208" s="45"/>
      <c r="J208" s="45"/>
      <c r="K208" s="45"/>
      <c r="L208" s="45"/>
      <c r="M208" s="45"/>
    </row>
    <row r="209" ht="15.75" customHeight="1">
      <c r="B209" s="45"/>
      <c r="C209" s="45"/>
      <c r="D209" s="45"/>
      <c r="E209" s="45"/>
      <c r="F209" s="45"/>
      <c r="G209" s="45"/>
      <c r="H209" s="45"/>
      <c r="I209" s="45"/>
      <c r="J209" s="45"/>
      <c r="K209" s="45"/>
      <c r="L209" s="45"/>
      <c r="M209" s="45"/>
    </row>
    <row r="210" ht="15.75" customHeight="1">
      <c r="B210" s="45"/>
      <c r="C210" s="45"/>
      <c r="D210" s="45"/>
      <c r="E210" s="45"/>
      <c r="F210" s="45"/>
      <c r="G210" s="45"/>
      <c r="H210" s="45"/>
      <c r="I210" s="45"/>
      <c r="J210" s="45"/>
      <c r="K210" s="45"/>
      <c r="L210" s="45"/>
      <c r="M210" s="45"/>
    </row>
    <row r="211" ht="15.75" customHeight="1">
      <c r="B211" s="45"/>
      <c r="C211" s="45"/>
      <c r="D211" s="45"/>
      <c r="E211" s="45"/>
      <c r="F211" s="45"/>
      <c r="G211" s="45"/>
      <c r="H211" s="45"/>
      <c r="I211" s="45"/>
      <c r="J211" s="45"/>
      <c r="K211" s="45"/>
      <c r="L211" s="45"/>
      <c r="M211" s="45"/>
    </row>
    <row r="212" ht="15.75" customHeight="1">
      <c r="B212" s="45"/>
      <c r="C212" s="45"/>
      <c r="D212" s="45"/>
      <c r="E212" s="45"/>
      <c r="F212" s="45"/>
      <c r="G212" s="45"/>
      <c r="H212" s="45"/>
      <c r="I212" s="45"/>
      <c r="J212" s="45"/>
      <c r="K212" s="45"/>
      <c r="L212" s="45"/>
      <c r="M212" s="45"/>
    </row>
    <row r="213" ht="15.75" customHeight="1">
      <c r="B213" s="45"/>
      <c r="C213" s="45"/>
      <c r="D213" s="45"/>
      <c r="E213" s="45"/>
      <c r="F213" s="45"/>
      <c r="G213" s="45"/>
      <c r="H213" s="45"/>
      <c r="I213" s="45"/>
      <c r="J213" s="45"/>
      <c r="K213" s="45"/>
      <c r="L213" s="45"/>
      <c r="M213" s="45"/>
    </row>
    <row r="214" ht="15.75" customHeight="1">
      <c r="B214" s="45"/>
      <c r="C214" s="45"/>
      <c r="D214" s="45"/>
      <c r="E214" s="45"/>
      <c r="F214" s="45"/>
      <c r="G214" s="45"/>
      <c r="H214" s="45"/>
      <c r="I214" s="45"/>
      <c r="J214" s="45"/>
      <c r="K214" s="45"/>
      <c r="L214" s="45"/>
      <c r="M214" s="45"/>
    </row>
    <row r="215" ht="15.75" customHeight="1">
      <c r="B215" s="45"/>
      <c r="C215" s="45"/>
      <c r="D215" s="45"/>
      <c r="E215" s="45"/>
      <c r="F215" s="45"/>
      <c r="G215" s="45"/>
      <c r="H215" s="45"/>
      <c r="I215" s="45"/>
      <c r="J215" s="45"/>
      <c r="K215" s="45"/>
      <c r="L215" s="45"/>
      <c r="M215" s="45"/>
    </row>
    <row r="216" ht="15.75" customHeight="1">
      <c r="B216" s="45"/>
      <c r="C216" s="45"/>
      <c r="D216" s="45"/>
      <c r="E216" s="45"/>
      <c r="F216" s="45"/>
      <c r="G216" s="45"/>
      <c r="H216" s="45"/>
      <c r="I216" s="45"/>
      <c r="J216" s="45"/>
      <c r="K216" s="45"/>
      <c r="L216" s="45"/>
      <c r="M216" s="45"/>
    </row>
    <row r="217" ht="15.75" customHeight="1">
      <c r="B217" s="45"/>
      <c r="C217" s="45"/>
      <c r="D217" s="45"/>
      <c r="E217" s="45"/>
      <c r="F217" s="45"/>
      <c r="G217" s="45"/>
      <c r="H217" s="45"/>
      <c r="I217" s="45"/>
      <c r="J217" s="45"/>
      <c r="K217" s="45"/>
      <c r="L217" s="45"/>
      <c r="M217" s="45"/>
    </row>
    <row r="218" ht="15.75" customHeight="1">
      <c r="B218" s="45"/>
      <c r="C218" s="45"/>
      <c r="D218" s="45"/>
      <c r="E218" s="45"/>
      <c r="F218" s="45"/>
      <c r="G218" s="45"/>
      <c r="H218" s="45"/>
      <c r="I218" s="45"/>
      <c r="J218" s="45"/>
      <c r="K218" s="45"/>
      <c r="L218" s="45"/>
      <c r="M218" s="45"/>
    </row>
    <row r="219" ht="15.75" customHeight="1">
      <c r="B219" s="45"/>
      <c r="C219" s="45"/>
      <c r="D219" s="45"/>
      <c r="E219" s="45"/>
      <c r="F219" s="45"/>
      <c r="G219" s="45"/>
      <c r="H219" s="45"/>
      <c r="I219" s="45"/>
      <c r="J219" s="45"/>
      <c r="K219" s="45"/>
      <c r="L219" s="45"/>
      <c r="M219" s="45"/>
    </row>
    <row r="220" ht="15.75" customHeight="1">
      <c r="B220" s="45"/>
      <c r="C220" s="45"/>
      <c r="D220" s="45"/>
      <c r="E220" s="45"/>
      <c r="F220" s="45"/>
      <c r="G220" s="45"/>
      <c r="H220" s="45"/>
      <c r="I220" s="45"/>
      <c r="J220" s="45"/>
      <c r="K220" s="45"/>
      <c r="L220" s="45"/>
      <c r="M220" s="45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87401575" footer="0.0" header="0.0" left="0.511811024" right="0.511811024" top="0.787401575"/>
  <pageSetup paperSize="9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0.43"/>
    <col customWidth="1" min="2" max="2" width="19.71"/>
    <col customWidth="1" min="3" max="3" width="17.0"/>
    <col customWidth="1" min="4" max="4" width="15.57"/>
    <col customWidth="1" min="5" max="5" width="12.29"/>
    <col customWidth="1" min="6" max="6" width="19.57"/>
    <col customWidth="1" min="7" max="7" width="16.29"/>
    <col customWidth="1" min="8" max="8" width="15.57"/>
    <col customWidth="1" min="9" max="9" width="10.86"/>
    <col customWidth="1" min="10" max="10" width="2.43"/>
    <col customWidth="1" min="11" max="13" width="8.86"/>
    <col customWidth="1" min="14" max="26" width="14.0"/>
  </cols>
  <sheetData>
    <row r="1">
      <c r="A1" s="71"/>
      <c r="B1" s="72"/>
      <c r="C1" s="72"/>
      <c r="D1" s="72"/>
      <c r="E1" s="72"/>
      <c r="F1" s="72"/>
      <c r="G1" s="72"/>
      <c r="H1" s="72"/>
      <c r="I1" s="72"/>
      <c r="J1" s="73"/>
    </row>
    <row r="2">
      <c r="B2" s="74" t="s">
        <v>33</v>
      </c>
      <c r="C2" s="75" t="s">
        <v>34</v>
      </c>
      <c r="D2" s="76"/>
      <c r="E2" s="76"/>
      <c r="F2" s="77" t="s">
        <v>35</v>
      </c>
      <c r="G2" s="77" t="s">
        <v>36</v>
      </c>
      <c r="H2" s="78"/>
      <c r="I2" s="72"/>
      <c r="J2" s="73"/>
      <c r="M2" s="35" t="s">
        <v>37</v>
      </c>
    </row>
    <row r="3">
      <c r="B3" s="79" t="s">
        <v>38</v>
      </c>
      <c r="C3" s="80">
        <v>10000.0</v>
      </c>
      <c r="D3" s="79" t="s">
        <v>39</v>
      </c>
      <c r="E3" s="81">
        <f>(((C3*14.3%)-10000)/C3)</f>
        <v>-0.857</v>
      </c>
      <c r="F3" s="82">
        <f>E3*33.5%</f>
        <v>-0.287095</v>
      </c>
      <c r="G3" s="82">
        <f>E3*15.5%</f>
        <v>-0.132835</v>
      </c>
      <c r="H3" s="83" t="s">
        <v>1</v>
      </c>
      <c r="I3" s="72"/>
      <c r="J3" s="73"/>
    </row>
    <row r="4">
      <c r="B4" s="79" t="s">
        <v>40</v>
      </c>
      <c r="C4" s="80">
        <v>10000.0</v>
      </c>
      <c r="D4" s="84"/>
      <c r="E4" s="81">
        <f>(((C3*14.3%)-10000)/C3)</f>
        <v>-0.857</v>
      </c>
      <c r="F4" s="82">
        <f>E4*0.17%+E4*33.5%</f>
        <v>-0.2885519</v>
      </c>
      <c r="G4" s="82">
        <f>E4*15.33%</f>
        <v>-0.1313781</v>
      </c>
      <c r="H4" s="83" t="s">
        <v>41</v>
      </c>
      <c r="I4" s="72"/>
      <c r="J4" s="73"/>
    </row>
    <row r="5">
      <c r="B5" s="72"/>
      <c r="C5" s="72"/>
      <c r="D5" s="72"/>
      <c r="E5" s="72"/>
      <c r="F5" s="72"/>
      <c r="G5" s="72"/>
      <c r="H5" s="72"/>
      <c r="I5" s="72"/>
      <c r="J5" s="73"/>
    </row>
    <row r="6">
      <c r="B6" s="85" t="s">
        <v>1</v>
      </c>
      <c r="C6" s="86" t="s">
        <v>20</v>
      </c>
      <c r="D6" s="86" t="s">
        <v>3</v>
      </c>
      <c r="E6" s="86" t="s">
        <v>4</v>
      </c>
      <c r="F6" s="87" t="s">
        <v>5</v>
      </c>
      <c r="G6" s="86" t="s">
        <v>6</v>
      </c>
      <c r="H6" s="87" t="s">
        <v>7</v>
      </c>
      <c r="I6" s="88" t="s">
        <v>8</v>
      </c>
      <c r="J6" s="73"/>
    </row>
    <row r="7">
      <c r="B7" s="79" t="s">
        <v>42</v>
      </c>
      <c r="C7" s="89">
        <f>SUM(F3:G3)</f>
        <v>-0.41993</v>
      </c>
      <c r="D7" s="90">
        <v>0.0</v>
      </c>
      <c r="E7" s="90">
        <v>0.0</v>
      </c>
      <c r="F7" s="80">
        <v>3018.0</v>
      </c>
      <c r="G7" s="90">
        <f>F7*C7</f>
        <v>-1267.34874</v>
      </c>
      <c r="H7" s="90">
        <f>G7-E7</f>
        <v>-1267.34874</v>
      </c>
      <c r="I7" s="89">
        <f>H7/F7</f>
        <v>-0.41993</v>
      </c>
      <c r="J7" s="73"/>
      <c r="M7" s="35"/>
    </row>
    <row r="8">
      <c r="B8" s="79"/>
      <c r="C8" s="91">
        <f>SUM(C7)</f>
        <v>-0.41993</v>
      </c>
      <c r="D8" s="92"/>
      <c r="E8" s="92"/>
      <c r="F8" s="84"/>
      <c r="G8" s="84"/>
      <c r="H8" s="79" t="s">
        <v>13</v>
      </c>
      <c r="I8" s="93">
        <f>SUM(I7)</f>
        <v>-0.41993</v>
      </c>
      <c r="J8" s="73">
        <v>1.0</v>
      </c>
    </row>
    <row r="9">
      <c r="B9" s="72"/>
      <c r="C9" s="94"/>
      <c r="D9" s="94"/>
      <c r="E9" s="94"/>
      <c r="F9" s="83"/>
      <c r="G9" s="83"/>
      <c r="H9" s="94"/>
      <c r="I9" s="83"/>
      <c r="J9" s="73"/>
      <c r="K9" s="38"/>
    </row>
    <row r="10">
      <c r="B10" s="85" t="s">
        <v>43</v>
      </c>
      <c r="C10" s="86" t="s">
        <v>16</v>
      </c>
      <c r="D10" s="86" t="s">
        <v>3</v>
      </c>
      <c r="E10" s="86" t="s">
        <v>4</v>
      </c>
      <c r="F10" s="87" t="s">
        <v>5</v>
      </c>
      <c r="G10" s="86" t="s">
        <v>6</v>
      </c>
      <c r="H10" s="87" t="s">
        <v>7</v>
      </c>
      <c r="I10" s="88" t="s">
        <v>8</v>
      </c>
      <c r="J10" s="73"/>
    </row>
    <row r="11">
      <c r="B11" s="79" t="s">
        <v>17</v>
      </c>
      <c r="C11" s="89">
        <f>G4</f>
        <v>-0.1313781</v>
      </c>
      <c r="D11" s="80">
        <v>0.0</v>
      </c>
      <c r="E11" s="90">
        <v>0.0</v>
      </c>
      <c r="F11" s="80">
        <v>3018.0</v>
      </c>
      <c r="G11" s="90">
        <f t="shared" ref="G11:G12" si="1">F11*C11</f>
        <v>-396.4991058</v>
      </c>
      <c r="H11" s="90">
        <f t="shared" ref="H11:H12" si="2">G11-E11</f>
        <v>-396.4991058</v>
      </c>
      <c r="I11" s="89">
        <f t="shared" ref="I11:I12" si="3">H11/F11</f>
        <v>-0.1313781</v>
      </c>
      <c r="J11" s="73"/>
    </row>
    <row r="12">
      <c r="B12" s="79" t="s">
        <v>18</v>
      </c>
      <c r="C12" s="89">
        <f>F4</f>
        <v>-0.2885519</v>
      </c>
      <c r="D12" s="80">
        <v>0.0</v>
      </c>
      <c r="E12" s="90">
        <v>0.0</v>
      </c>
      <c r="F12" s="80">
        <v>3018.0</v>
      </c>
      <c r="G12" s="90">
        <f t="shared" si="1"/>
        <v>-870.8496342</v>
      </c>
      <c r="H12" s="90">
        <f t="shared" si="2"/>
        <v>-870.8496342</v>
      </c>
      <c r="I12" s="89">
        <f t="shared" si="3"/>
        <v>-0.2885519</v>
      </c>
      <c r="J12" s="73"/>
    </row>
    <row r="13">
      <c r="B13" s="95"/>
      <c r="C13" s="96">
        <f>SUM(C9:C12)</f>
        <v>-0.41993</v>
      </c>
      <c r="D13" s="97"/>
      <c r="E13" s="97"/>
      <c r="F13" s="76"/>
      <c r="G13" s="76"/>
      <c r="H13" s="98" t="s">
        <v>13</v>
      </c>
      <c r="I13" s="93">
        <f>SUM(I11:I12)</f>
        <v>-0.41993</v>
      </c>
      <c r="J13" s="73">
        <v>2.0</v>
      </c>
    </row>
    <row r="14">
      <c r="B14" s="72"/>
      <c r="C14" s="72"/>
      <c r="D14" s="72"/>
      <c r="E14" s="72"/>
      <c r="F14" s="72"/>
      <c r="G14" s="72"/>
      <c r="H14" s="72"/>
      <c r="I14" s="72"/>
      <c r="J14" s="73"/>
    </row>
    <row r="15">
      <c r="B15" s="85" t="s">
        <v>44</v>
      </c>
      <c r="C15" s="86" t="s">
        <v>16</v>
      </c>
      <c r="D15" s="86" t="s">
        <v>3</v>
      </c>
      <c r="E15" s="86" t="s">
        <v>4</v>
      </c>
      <c r="F15" s="87" t="s">
        <v>5</v>
      </c>
      <c r="G15" s="86" t="s">
        <v>6</v>
      </c>
      <c r="H15" s="87" t="s">
        <v>7</v>
      </c>
      <c r="I15" s="88" t="s">
        <v>8</v>
      </c>
      <c r="J15" s="73"/>
    </row>
    <row r="16">
      <c r="B16" s="79" t="s">
        <v>17</v>
      </c>
      <c r="C16" s="89">
        <v>0.1</v>
      </c>
      <c r="D16" s="80">
        <v>0.0</v>
      </c>
      <c r="E16" s="90">
        <f t="shared" ref="E16:E17" si="4">D16*C16</f>
        <v>0</v>
      </c>
      <c r="F16" s="80">
        <v>3018.0</v>
      </c>
      <c r="G16" s="90">
        <f t="shared" ref="G16:G17" si="5">F16*C16</f>
        <v>301.8</v>
      </c>
      <c r="H16" s="90">
        <f t="shared" ref="H16:H17" si="6">G16-E16</f>
        <v>301.8</v>
      </c>
      <c r="I16" s="89">
        <f t="shared" ref="I16:I17" si="7">H16/F16</f>
        <v>0.1</v>
      </c>
      <c r="J16" s="73"/>
    </row>
    <row r="17">
      <c r="B17" s="79" t="s">
        <v>18</v>
      </c>
      <c r="C17" s="89">
        <f>18.5%*10%</f>
        <v>0.0185</v>
      </c>
      <c r="D17" s="80">
        <v>0.0</v>
      </c>
      <c r="E17" s="90">
        <f t="shared" si="4"/>
        <v>0</v>
      </c>
      <c r="F17" s="80">
        <v>3018.0</v>
      </c>
      <c r="G17" s="90">
        <f t="shared" si="5"/>
        <v>55.833</v>
      </c>
      <c r="H17" s="90">
        <f t="shared" si="6"/>
        <v>55.833</v>
      </c>
      <c r="I17" s="89">
        <f t="shared" si="7"/>
        <v>0.0185</v>
      </c>
      <c r="J17" s="73"/>
    </row>
    <row r="18">
      <c r="B18" s="95"/>
      <c r="C18" s="96">
        <f>SUM(C14:C17)</f>
        <v>0.1185</v>
      </c>
      <c r="D18" s="97"/>
      <c r="E18" s="97"/>
      <c r="F18" s="76"/>
      <c r="G18" s="76"/>
      <c r="H18" s="98" t="s">
        <v>13</v>
      </c>
      <c r="I18" s="99">
        <f>SUM(I16:I17)</f>
        <v>0.1185</v>
      </c>
      <c r="J18" s="73">
        <v>3.0</v>
      </c>
    </row>
    <row r="19">
      <c r="B19" s="72"/>
      <c r="C19" s="72"/>
      <c r="D19" s="72"/>
      <c r="E19" s="72"/>
      <c r="F19" s="72"/>
      <c r="G19" s="72"/>
      <c r="H19" s="72"/>
      <c r="I19" s="72"/>
      <c r="J19" s="73"/>
    </row>
    <row r="20">
      <c r="B20" s="72"/>
      <c r="C20" s="72"/>
      <c r="D20" s="72"/>
      <c r="E20" s="72"/>
      <c r="F20" s="72"/>
      <c r="G20" s="72"/>
      <c r="H20" s="83" t="s">
        <v>19</v>
      </c>
      <c r="I20" s="100">
        <f>I18-I13</f>
        <v>0.53843</v>
      </c>
      <c r="J20" s="73"/>
    </row>
    <row r="21" ht="15.75" customHeight="1">
      <c r="B21" s="72"/>
      <c r="C21" s="72"/>
      <c r="D21" s="72"/>
      <c r="E21" s="72"/>
      <c r="F21" s="72"/>
      <c r="G21" s="72"/>
      <c r="H21" s="72"/>
      <c r="I21" s="72"/>
      <c r="J21" s="73"/>
    </row>
    <row r="22" ht="15.75" customHeight="1">
      <c r="B22" s="72"/>
      <c r="C22" s="72"/>
      <c r="D22" s="72"/>
      <c r="E22" s="72"/>
      <c r="F22" s="72"/>
      <c r="G22" s="72"/>
      <c r="H22" s="72"/>
      <c r="I22" s="72"/>
      <c r="J22" s="73"/>
    </row>
    <row r="23" ht="15.75" customHeight="1">
      <c r="B23" s="72"/>
      <c r="C23" s="72"/>
      <c r="D23" s="72"/>
      <c r="E23" s="72"/>
      <c r="F23" s="72"/>
      <c r="G23" s="72"/>
      <c r="H23" s="72"/>
      <c r="I23" s="72"/>
      <c r="J23" s="73"/>
    </row>
    <row r="24" ht="15.75" customHeight="1">
      <c r="B24" s="72"/>
      <c r="C24" s="72"/>
      <c r="D24" s="72"/>
      <c r="E24" s="72"/>
      <c r="F24" s="72"/>
      <c r="G24" s="72"/>
      <c r="H24" s="72"/>
      <c r="I24" s="72"/>
      <c r="J24" s="73"/>
    </row>
    <row r="25" ht="15.75" customHeight="1">
      <c r="B25" s="72"/>
      <c r="C25" s="72"/>
      <c r="D25" s="72"/>
      <c r="E25" s="72"/>
      <c r="F25" s="72"/>
      <c r="G25" s="72"/>
      <c r="H25" s="72"/>
      <c r="I25" s="72"/>
      <c r="J25" s="73"/>
    </row>
    <row r="26" ht="15.75" customHeight="1">
      <c r="B26" s="72"/>
      <c r="C26" s="72"/>
      <c r="D26" s="72"/>
      <c r="E26" s="72"/>
      <c r="F26" s="72"/>
      <c r="G26" s="72"/>
      <c r="H26" s="72"/>
      <c r="I26" s="72"/>
      <c r="J26" s="73"/>
    </row>
    <row r="27" ht="15.75" customHeight="1">
      <c r="B27" s="72"/>
      <c r="C27" s="72"/>
      <c r="D27" s="72"/>
      <c r="E27" s="72"/>
      <c r="F27" s="72"/>
      <c r="G27" s="72"/>
      <c r="H27" s="72"/>
      <c r="I27" s="72"/>
      <c r="J27" s="73"/>
    </row>
    <row r="28" ht="15.75" customHeight="1">
      <c r="B28" s="72"/>
      <c r="C28" s="72"/>
      <c r="D28" s="72"/>
      <c r="E28" s="72"/>
      <c r="F28" s="72"/>
      <c r="G28" s="72"/>
      <c r="H28" s="72"/>
      <c r="I28" s="72"/>
      <c r="J28" s="73"/>
    </row>
    <row r="29" ht="15.75" customHeight="1">
      <c r="B29" s="72"/>
      <c r="C29" s="72"/>
      <c r="D29" s="72"/>
      <c r="E29" s="72"/>
      <c r="F29" s="72"/>
      <c r="G29" s="72"/>
      <c r="H29" s="72"/>
      <c r="I29" s="72"/>
      <c r="J29" s="73"/>
    </row>
    <row r="30" ht="15.75" customHeight="1">
      <c r="B30" s="72"/>
      <c r="C30" s="72"/>
      <c r="D30" s="72"/>
      <c r="E30" s="72"/>
      <c r="F30" s="72"/>
      <c r="G30" s="72"/>
      <c r="H30" s="72"/>
      <c r="I30" s="72"/>
      <c r="J30" s="73"/>
    </row>
    <row r="31" ht="15.75" customHeight="1">
      <c r="B31" s="72"/>
      <c r="C31" s="72"/>
      <c r="D31" s="72"/>
      <c r="E31" s="72"/>
      <c r="F31" s="72"/>
      <c r="G31" s="72"/>
      <c r="H31" s="72"/>
      <c r="I31" s="72"/>
      <c r="J31" s="73"/>
    </row>
    <row r="32" ht="15.75" customHeight="1">
      <c r="B32" s="72"/>
      <c r="C32" s="72"/>
      <c r="D32" s="72"/>
      <c r="E32" s="72"/>
      <c r="F32" s="72"/>
      <c r="G32" s="72"/>
      <c r="H32" s="72"/>
      <c r="I32" s="72"/>
      <c r="J32" s="73"/>
    </row>
    <row r="33" ht="15.75" customHeight="1">
      <c r="B33" s="72"/>
      <c r="C33" s="72"/>
      <c r="D33" s="72"/>
      <c r="E33" s="72"/>
      <c r="F33" s="72"/>
      <c r="G33" s="72"/>
      <c r="H33" s="72"/>
      <c r="I33" s="72"/>
      <c r="J33" s="73"/>
    </row>
    <row r="34" ht="15.75" customHeight="1">
      <c r="B34" s="72"/>
      <c r="C34" s="72"/>
      <c r="D34" s="72"/>
      <c r="E34" s="72"/>
      <c r="F34" s="72"/>
      <c r="G34" s="72"/>
      <c r="H34" s="72"/>
      <c r="I34" s="72"/>
      <c r="J34" s="73"/>
    </row>
    <row r="35" ht="15.75" customHeight="1">
      <c r="B35" s="72"/>
      <c r="C35" s="72"/>
      <c r="D35" s="72"/>
      <c r="E35" s="72"/>
      <c r="F35" s="72"/>
      <c r="G35" s="72"/>
      <c r="H35" s="72"/>
      <c r="I35" s="72"/>
      <c r="J35" s="73"/>
    </row>
    <row r="36" ht="15.75" customHeight="1">
      <c r="B36" s="72"/>
      <c r="C36" s="72"/>
      <c r="D36" s="72"/>
      <c r="E36" s="72"/>
      <c r="F36" s="72"/>
      <c r="G36" s="72"/>
      <c r="H36" s="72"/>
      <c r="I36" s="72"/>
      <c r="J36" s="73"/>
    </row>
    <row r="37" ht="15.75" customHeight="1">
      <c r="B37" s="72"/>
      <c r="C37" s="72"/>
      <c r="D37" s="72"/>
      <c r="E37" s="72"/>
      <c r="F37" s="72"/>
      <c r="G37" s="72"/>
      <c r="H37" s="72"/>
      <c r="I37" s="72"/>
      <c r="J37" s="73"/>
    </row>
    <row r="38" ht="15.75" customHeight="1">
      <c r="B38" s="72"/>
      <c r="C38" s="72"/>
      <c r="D38" s="72"/>
      <c r="E38" s="72"/>
      <c r="F38" s="72"/>
      <c r="G38" s="72"/>
      <c r="H38" s="72"/>
      <c r="I38" s="72"/>
      <c r="J38" s="73"/>
    </row>
    <row r="39" ht="15.75" customHeight="1">
      <c r="B39" s="72"/>
      <c r="C39" s="72"/>
      <c r="D39" s="72"/>
      <c r="E39" s="72"/>
      <c r="F39" s="72"/>
      <c r="G39" s="72"/>
      <c r="H39" s="72"/>
      <c r="I39" s="72"/>
      <c r="J39" s="73"/>
    </row>
    <row r="40" ht="15.75" customHeight="1">
      <c r="B40" s="72"/>
      <c r="C40" s="72"/>
      <c r="D40" s="72"/>
      <c r="E40" s="72"/>
      <c r="F40" s="72"/>
      <c r="G40" s="72"/>
      <c r="H40" s="72"/>
      <c r="I40" s="72"/>
      <c r="J40" s="73"/>
    </row>
    <row r="41" ht="15.75" customHeight="1">
      <c r="B41" s="72"/>
      <c r="C41" s="72"/>
      <c r="D41" s="72"/>
      <c r="E41" s="72"/>
      <c r="F41" s="72"/>
      <c r="G41" s="72"/>
      <c r="H41" s="72"/>
      <c r="I41" s="72"/>
      <c r="J41" s="73"/>
    </row>
    <row r="42" ht="15.75" customHeight="1">
      <c r="B42" s="72"/>
      <c r="C42" s="72"/>
      <c r="D42" s="72"/>
      <c r="E42" s="72"/>
      <c r="F42" s="72"/>
      <c r="G42" s="72"/>
      <c r="H42" s="72"/>
      <c r="I42" s="72"/>
      <c r="J42" s="73"/>
    </row>
    <row r="43" ht="15.75" customHeight="1">
      <c r="B43" s="72"/>
      <c r="C43" s="72"/>
      <c r="D43" s="72"/>
      <c r="E43" s="72"/>
      <c r="F43" s="72"/>
      <c r="G43" s="72"/>
      <c r="H43" s="72"/>
      <c r="I43" s="72"/>
      <c r="J43" s="73"/>
    </row>
    <row r="44" ht="15.75" customHeight="1">
      <c r="B44" s="72"/>
      <c r="C44" s="72"/>
      <c r="D44" s="72"/>
      <c r="E44" s="72"/>
      <c r="F44" s="72"/>
      <c r="G44" s="72"/>
      <c r="H44" s="72"/>
      <c r="I44" s="72"/>
      <c r="J44" s="73"/>
    </row>
    <row r="45" ht="15.75" customHeight="1">
      <c r="B45" s="72"/>
      <c r="C45" s="72"/>
      <c r="D45" s="72"/>
      <c r="E45" s="72"/>
      <c r="F45" s="72"/>
      <c r="G45" s="72"/>
      <c r="H45" s="72"/>
      <c r="I45" s="72"/>
      <c r="J45" s="73"/>
    </row>
    <row r="46" ht="15.75" customHeight="1">
      <c r="B46" s="72"/>
      <c r="C46" s="72"/>
      <c r="D46" s="72"/>
      <c r="E46" s="72"/>
      <c r="F46" s="72"/>
      <c r="G46" s="72"/>
      <c r="H46" s="72"/>
      <c r="I46" s="72"/>
      <c r="J46" s="73"/>
    </row>
    <row r="47" ht="15.75" customHeight="1">
      <c r="B47" s="72"/>
      <c r="C47" s="72"/>
      <c r="D47" s="72"/>
      <c r="E47" s="72"/>
      <c r="F47" s="72"/>
      <c r="G47" s="72"/>
      <c r="H47" s="72"/>
      <c r="I47" s="72"/>
      <c r="J47" s="73"/>
    </row>
    <row r="48" ht="15.75" customHeight="1">
      <c r="B48" s="72"/>
      <c r="C48" s="72"/>
      <c r="D48" s="72"/>
      <c r="E48" s="72"/>
      <c r="F48" s="72"/>
      <c r="G48" s="72"/>
      <c r="H48" s="72"/>
      <c r="I48" s="72"/>
      <c r="J48" s="73"/>
    </row>
    <row r="49" ht="15.75" customHeight="1">
      <c r="B49" s="72"/>
      <c r="C49" s="72"/>
      <c r="D49" s="72"/>
      <c r="E49" s="72"/>
      <c r="F49" s="72"/>
      <c r="G49" s="72"/>
      <c r="H49" s="72"/>
      <c r="I49" s="72"/>
      <c r="J49" s="73"/>
    </row>
    <row r="50" ht="15.75" customHeight="1">
      <c r="B50" s="72"/>
      <c r="C50" s="72"/>
      <c r="D50" s="72"/>
      <c r="E50" s="72"/>
      <c r="F50" s="72"/>
      <c r="G50" s="72"/>
      <c r="H50" s="72"/>
      <c r="I50" s="72"/>
      <c r="J50" s="73"/>
    </row>
    <row r="51" ht="15.75" customHeight="1">
      <c r="B51" s="72"/>
      <c r="C51" s="72"/>
      <c r="D51" s="72"/>
      <c r="E51" s="72"/>
      <c r="F51" s="72"/>
      <c r="G51" s="72"/>
      <c r="H51" s="72"/>
      <c r="I51" s="72"/>
      <c r="J51" s="73"/>
    </row>
    <row r="52" ht="15.75" customHeight="1">
      <c r="B52" s="72"/>
      <c r="C52" s="72"/>
      <c r="D52" s="72"/>
      <c r="E52" s="72"/>
      <c r="F52" s="72"/>
      <c r="G52" s="72"/>
      <c r="H52" s="72"/>
      <c r="I52" s="72"/>
      <c r="J52" s="73"/>
    </row>
    <row r="53" ht="15.75" customHeight="1">
      <c r="B53" s="72"/>
      <c r="C53" s="72"/>
      <c r="D53" s="72"/>
      <c r="E53" s="72"/>
      <c r="F53" s="72"/>
      <c r="G53" s="72"/>
      <c r="H53" s="72"/>
      <c r="I53" s="72"/>
      <c r="J53" s="73"/>
    </row>
    <row r="54" ht="15.75" customHeight="1">
      <c r="B54" s="72"/>
      <c r="C54" s="72"/>
      <c r="D54" s="72"/>
      <c r="E54" s="72"/>
      <c r="F54" s="72"/>
      <c r="G54" s="72"/>
      <c r="H54" s="72"/>
      <c r="I54" s="72"/>
      <c r="J54" s="73"/>
    </row>
    <row r="55" ht="15.75" customHeight="1">
      <c r="B55" s="72"/>
      <c r="C55" s="72"/>
      <c r="D55" s="72"/>
      <c r="E55" s="72"/>
      <c r="F55" s="72"/>
      <c r="G55" s="72"/>
      <c r="H55" s="72"/>
      <c r="I55" s="72"/>
      <c r="J55" s="73"/>
    </row>
    <row r="56" ht="15.75" customHeight="1">
      <c r="B56" s="72"/>
      <c r="C56" s="72"/>
      <c r="D56" s="72"/>
      <c r="E56" s="72"/>
      <c r="F56" s="72"/>
      <c r="G56" s="72"/>
      <c r="H56" s="72"/>
      <c r="I56" s="72"/>
      <c r="J56" s="73"/>
    </row>
    <row r="57" ht="15.75" customHeight="1">
      <c r="B57" s="72"/>
      <c r="C57" s="72"/>
      <c r="D57" s="72"/>
      <c r="E57" s="72"/>
      <c r="F57" s="72"/>
      <c r="G57" s="72"/>
      <c r="H57" s="72"/>
      <c r="I57" s="72"/>
      <c r="J57" s="73"/>
    </row>
    <row r="58" ht="15.75" customHeight="1">
      <c r="B58" s="72"/>
      <c r="C58" s="72"/>
      <c r="D58" s="72"/>
      <c r="E58" s="72"/>
      <c r="F58" s="72"/>
      <c r="G58" s="72"/>
      <c r="H58" s="72"/>
      <c r="I58" s="72"/>
      <c r="J58" s="73"/>
    </row>
    <row r="59" ht="15.75" customHeight="1">
      <c r="B59" s="72"/>
      <c r="C59" s="72"/>
      <c r="D59" s="72"/>
      <c r="E59" s="72"/>
      <c r="F59" s="72"/>
      <c r="G59" s="72"/>
      <c r="H59" s="72"/>
      <c r="I59" s="72"/>
      <c r="J59" s="73"/>
    </row>
    <row r="60" ht="15.75" customHeight="1">
      <c r="B60" s="72"/>
      <c r="C60" s="72"/>
      <c r="D60" s="72"/>
      <c r="E60" s="72"/>
      <c r="F60" s="72"/>
      <c r="G60" s="72"/>
      <c r="H60" s="72"/>
      <c r="I60" s="72"/>
      <c r="J60" s="73"/>
    </row>
    <row r="61" ht="15.75" customHeight="1">
      <c r="B61" s="72"/>
      <c r="C61" s="72"/>
      <c r="D61" s="72"/>
      <c r="E61" s="72"/>
      <c r="F61" s="72"/>
      <c r="G61" s="72"/>
      <c r="H61" s="72"/>
      <c r="I61" s="72"/>
      <c r="J61" s="73"/>
    </row>
    <row r="62" ht="15.75" customHeight="1">
      <c r="B62" s="72"/>
      <c r="C62" s="72"/>
      <c r="D62" s="72"/>
      <c r="E62" s="72"/>
      <c r="F62" s="72"/>
      <c r="G62" s="72"/>
      <c r="H62" s="72"/>
      <c r="I62" s="72"/>
      <c r="J62" s="73"/>
    </row>
    <row r="63" ht="15.75" customHeight="1">
      <c r="B63" s="72"/>
      <c r="C63" s="72"/>
      <c r="D63" s="72"/>
      <c r="E63" s="72"/>
      <c r="F63" s="72"/>
      <c r="G63" s="72"/>
      <c r="H63" s="72"/>
      <c r="I63" s="72"/>
      <c r="J63" s="73"/>
    </row>
    <row r="64" ht="15.75" customHeight="1">
      <c r="B64" s="72"/>
      <c r="C64" s="72"/>
      <c r="D64" s="72"/>
      <c r="E64" s="72"/>
      <c r="F64" s="72"/>
      <c r="G64" s="72"/>
      <c r="H64" s="72"/>
      <c r="I64" s="72"/>
      <c r="J64" s="73"/>
    </row>
    <row r="65" ht="15.75" customHeight="1">
      <c r="B65" s="72"/>
      <c r="C65" s="72"/>
      <c r="D65" s="72"/>
      <c r="E65" s="72"/>
      <c r="F65" s="72"/>
      <c r="G65" s="72"/>
      <c r="H65" s="72"/>
      <c r="I65" s="72"/>
      <c r="J65" s="73"/>
    </row>
    <row r="66" ht="15.75" customHeight="1">
      <c r="B66" s="72"/>
      <c r="C66" s="72"/>
      <c r="D66" s="72"/>
      <c r="E66" s="72"/>
      <c r="F66" s="72"/>
      <c r="G66" s="72"/>
      <c r="H66" s="72"/>
      <c r="I66" s="72"/>
      <c r="J66" s="73"/>
    </row>
    <row r="67" ht="15.75" customHeight="1">
      <c r="B67" s="72"/>
      <c r="C67" s="72"/>
      <c r="D67" s="72"/>
      <c r="E67" s="72"/>
      <c r="F67" s="72"/>
      <c r="G67" s="72"/>
      <c r="H67" s="72"/>
      <c r="I67" s="72"/>
      <c r="J67" s="73"/>
    </row>
    <row r="68" ht="15.75" customHeight="1">
      <c r="B68" s="72"/>
      <c r="C68" s="72"/>
      <c r="D68" s="72"/>
      <c r="E68" s="72"/>
      <c r="F68" s="72"/>
      <c r="G68" s="72"/>
      <c r="H68" s="72"/>
      <c r="I68" s="72"/>
      <c r="J68" s="73"/>
    </row>
    <row r="69" ht="15.75" customHeight="1">
      <c r="B69" s="72"/>
      <c r="C69" s="72"/>
      <c r="D69" s="72"/>
      <c r="E69" s="72"/>
      <c r="F69" s="72"/>
      <c r="G69" s="72"/>
      <c r="H69" s="72"/>
      <c r="I69" s="72"/>
      <c r="J69" s="73"/>
    </row>
    <row r="70" ht="15.75" customHeight="1">
      <c r="B70" s="72"/>
      <c r="C70" s="72"/>
      <c r="D70" s="72"/>
      <c r="E70" s="72"/>
      <c r="F70" s="72"/>
      <c r="G70" s="72"/>
      <c r="H70" s="72"/>
      <c r="I70" s="72"/>
      <c r="J70" s="73"/>
    </row>
    <row r="71" ht="15.75" customHeight="1">
      <c r="B71" s="72"/>
      <c r="C71" s="72"/>
      <c r="D71" s="72"/>
      <c r="E71" s="72"/>
      <c r="F71" s="72"/>
      <c r="G71" s="72"/>
      <c r="H71" s="72"/>
      <c r="I71" s="72"/>
      <c r="J71" s="73"/>
    </row>
    <row r="72" ht="15.75" customHeight="1">
      <c r="B72" s="72"/>
      <c r="C72" s="72"/>
      <c r="D72" s="72"/>
      <c r="E72" s="72"/>
      <c r="F72" s="72"/>
      <c r="G72" s="72"/>
      <c r="H72" s="72"/>
      <c r="I72" s="72"/>
      <c r="J72" s="73"/>
    </row>
    <row r="73" ht="15.75" customHeight="1">
      <c r="B73" s="72"/>
      <c r="C73" s="72"/>
      <c r="D73" s="72"/>
      <c r="E73" s="72"/>
      <c r="F73" s="72"/>
      <c r="G73" s="72"/>
      <c r="H73" s="72"/>
      <c r="I73" s="72"/>
      <c r="J73" s="73"/>
    </row>
    <row r="74" ht="15.75" customHeight="1">
      <c r="B74" s="72"/>
      <c r="C74" s="72"/>
      <c r="D74" s="72"/>
      <c r="E74" s="72"/>
      <c r="F74" s="72"/>
      <c r="G74" s="72"/>
      <c r="H74" s="72"/>
      <c r="I74" s="72"/>
      <c r="J74" s="73"/>
    </row>
    <row r="75" ht="15.75" customHeight="1">
      <c r="B75" s="72"/>
      <c r="C75" s="72"/>
      <c r="D75" s="72"/>
      <c r="E75" s="72"/>
      <c r="F75" s="72"/>
      <c r="G75" s="72"/>
      <c r="H75" s="72"/>
      <c r="I75" s="72"/>
      <c r="J75" s="73"/>
    </row>
    <row r="76" ht="15.75" customHeight="1">
      <c r="B76" s="72"/>
      <c r="C76" s="72"/>
      <c r="D76" s="72"/>
      <c r="E76" s="72"/>
      <c r="F76" s="72"/>
      <c r="G76" s="72"/>
      <c r="H76" s="72"/>
      <c r="I76" s="72"/>
      <c r="J76" s="73"/>
    </row>
    <row r="77" ht="15.75" customHeight="1">
      <c r="B77" s="72"/>
      <c r="C77" s="72"/>
      <c r="D77" s="72"/>
      <c r="E77" s="72"/>
      <c r="F77" s="72"/>
      <c r="G77" s="72"/>
      <c r="H77" s="72"/>
      <c r="I77" s="72"/>
      <c r="J77" s="73"/>
    </row>
    <row r="78" ht="15.75" customHeight="1">
      <c r="B78" s="72"/>
      <c r="C78" s="72"/>
      <c r="D78" s="72"/>
      <c r="E78" s="72"/>
      <c r="F78" s="72"/>
      <c r="G78" s="72"/>
      <c r="H78" s="72"/>
      <c r="I78" s="72"/>
      <c r="J78" s="73"/>
    </row>
    <row r="79" ht="15.75" customHeight="1">
      <c r="B79" s="72"/>
      <c r="C79" s="72"/>
      <c r="D79" s="72"/>
      <c r="E79" s="72"/>
      <c r="F79" s="72"/>
      <c r="G79" s="72"/>
      <c r="H79" s="72"/>
      <c r="I79" s="72"/>
      <c r="J79" s="73"/>
    </row>
    <row r="80" ht="15.75" customHeight="1">
      <c r="B80" s="72"/>
      <c r="C80" s="72"/>
      <c r="D80" s="72"/>
      <c r="E80" s="72"/>
      <c r="F80" s="72"/>
      <c r="G80" s="72"/>
      <c r="H80" s="72"/>
      <c r="I80" s="72"/>
      <c r="J80" s="73"/>
    </row>
    <row r="81" ht="15.75" customHeight="1">
      <c r="B81" s="72"/>
      <c r="C81" s="72"/>
      <c r="D81" s="72"/>
      <c r="E81" s="72"/>
      <c r="F81" s="72"/>
      <c r="G81" s="72"/>
      <c r="H81" s="72"/>
      <c r="I81" s="72"/>
      <c r="J81" s="73"/>
    </row>
    <row r="82" ht="15.75" customHeight="1">
      <c r="B82" s="72"/>
      <c r="C82" s="72"/>
      <c r="D82" s="72"/>
      <c r="E82" s="72"/>
      <c r="F82" s="72"/>
      <c r="G82" s="72"/>
      <c r="H82" s="72"/>
      <c r="I82" s="72"/>
      <c r="J82" s="73"/>
    </row>
    <row r="83" ht="15.75" customHeight="1">
      <c r="B83" s="72"/>
      <c r="C83" s="72"/>
      <c r="D83" s="72"/>
      <c r="E83" s="72"/>
      <c r="F83" s="72"/>
      <c r="G83" s="72"/>
      <c r="H83" s="72"/>
      <c r="I83" s="72"/>
      <c r="J83" s="73"/>
    </row>
    <row r="84" ht="15.75" customHeight="1">
      <c r="B84" s="72"/>
      <c r="C84" s="72"/>
      <c r="D84" s="72"/>
      <c r="E84" s="72"/>
      <c r="F84" s="72"/>
      <c r="G84" s="72"/>
      <c r="H84" s="72"/>
      <c r="I84" s="72"/>
      <c r="J84" s="73"/>
    </row>
    <row r="85" ht="15.75" customHeight="1">
      <c r="B85" s="72"/>
      <c r="C85" s="72"/>
      <c r="D85" s="72"/>
      <c r="E85" s="72"/>
      <c r="F85" s="72"/>
      <c r="G85" s="72"/>
      <c r="H85" s="72"/>
      <c r="I85" s="72"/>
      <c r="J85" s="73"/>
    </row>
    <row r="86" ht="15.75" customHeight="1">
      <c r="B86" s="72"/>
      <c r="C86" s="72"/>
      <c r="D86" s="72"/>
      <c r="E86" s="72"/>
      <c r="F86" s="72"/>
      <c r="G86" s="72"/>
      <c r="H86" s="72"/>
      <c r="I86" s="72"/>
      <c r="J86" s="73"/>
    </row>
    <row r="87" ht="15.75" customHeight="1">
      <c r="B87" s="72"/>
      <c r="C87" s="72"/>
      <c r="D87" s="72"/>
      <c r="E87" s="72"/>
      <c r="F87" s="72"/>
      <c r="G87" s="72"/>
      <c r="H87" s="72"/>
      <c r="I87" s="72"/>
      <c r="J87" s="73"/>
    </row>
    <row r="88" ht="15.75" customHeight="1">
      <c r="B88" s="72"/>
      <c r="C88" s="72"/>
      <c r="D88" s="72"/>
      <c r="E88" s="72"/>
      <c r="F88" s="72"/>
      <c r="G88" s="72"/>
      <c r="H88" s="72"/>
      <c r="I88" s="72"/>
      <c r="J88" s="73"/>
    </row>
    <row r="89" ht="15.75" customHeight="1">
      <c r="B89" s="72"/>
      <c r="C89" s="72"/>
      <c r="D89" s="72"/>
      <c r="E89" s="72"/>
      <c r="F89" s="72"/>
      <c r="G89" s="72"/>
      <c r="H89" s="72"/>
      <c r="I89" s="72"/>
      <c r="J89" s="73"/>
    </row>
    <row r="90" ht="15.75" customHeight="1">
      <c r="B90" s="72"/>
      <c r="C90" s="72"/>
      <c r="D90" s="72"/>
      <c r="E90" s="72"/>
      <c r="F90" s="72"/>
      <c r="G90" s="72"/>
      <c r="H90" s="72"/>
      <c r="I90" s="72"/>
      <c r="J90" s="73"/>
    </row>
    <row r="91" ht="15.75" customHeight="1">
      <c r="B91" s="72"/>
      <c r="C91" s="72"/>
      <c r="D91" s="72"/>
      <c r="E91" s="72"/>
      <c r="F91" s="72"/>
      <c r="G91" s="72"/>
      <c r="H91" s="72"/>
      <c r="I91" s="72"/>
      <c r="J91" s="73"/>
    </row>
    <row r="92" ht="15.75" customHeight="1">
      <c r="B92" s="72"/>
      <c r="C92" s="72"/>
      <c r="D92" s="72"/>
      <c r="E92" s="72"/>
      <c r="F92" s="72"/>
      <c r="G92" s="72"/>
      <c r="H92" s="72"/>
      <c r="I92" s="72"/>
      <c r="J92" s="73"/>
    </row>
    <row r="93" ht="15.75" customHeight="1">
      <c r="B93" s="72"/>
      <c r="C93" s="72"/>
      <c r="D93" s="72"/>
      <c r="E93" s="72"/>
      <c r="F93" s="72"/>
      <c r="G93" s="72"/>
      <c r="H93" s="72"/>
      <c r="I93" s="72"/>
      <c r="J93" s="73"/>
    </row>
    <row r="94" ht="15.75" customHeight="1">
      <c r="B94" s="72"/>
      <c r="C94" s="72"/>
      <c r="D94" s="72"/>
      <c r="E94" s="72"/>
      <c r="F94" s="72"/>
      <c r="G94" s="72"/>
      <c r="H94" s="72"/>
      <c r="I94" s="72"/>
      <c r="J94" s="73"/>
    </row>
    <row r="95" ht="15.75" customHeight="1">
      <c r="B95" s="72"/>
      <c r="C95" s="72"/>
      <c r="D95" s="72"/>
      <c r="E95" s="72"/>
      <c r="F95" s="72"/>
      <c r="G95" s="72"/>
      <c r="H95" s="72"/>
      <c r="I95" s="72"/>
      <c r="J95" s="73"/>
    </row>
    <row r="96" ht="15.75" customHeight="1">
      <c r="B96" s="72"/>
      <c r="C96" s="72"/>
      <c r="D96" s="72"/>
      <c r="E96" s="72"/>
      <c r="F96" s="72"/>
      <c r="G96" s="72"/>
      <c r="H96" s="72"/>
      <c r="I96" s="72"/>
      <c r="J96" s="73"/>
    </row>
    <row r="97" ht="15.75" customHeight="1">
      <c r="B97" s="72"/>
      <c r="C97" s="72"/>
      <c r="D97" s="72"/>
      <c r="E97" s="72"/>
      <c r="F97" s="72"/>
      <c r="G97" s="72"/>
      <c r="H97" s="72"/>
      <c r="I97" s="72"/>
      <c r="J97" s="73"/>
    </row>
    <row r="98" ht="15.75" customHeight="1">
      <c r="B98" s="72"/>
      <c r="C98" s="72"/>
      <c r="D98" s="72"/>
      <c r="E98" s="72"/>
      <c r="F98" s="72"/>
      <c r="G98" s="72"/>
      <c r="H98" s="72"/>
      <c r="I98" s="72"/>
      <c r="J98" s="73"/>
    </row>
    <row r="99" ht="15.75" customHeight="1">
      <c r="B99" s="72"/>
      <c r="C99" s="72"/>
      <c r="D99" s="72"/>
      <c r="E99" s="72"/>
      <c r="F99" s="72"/>
      <c r="G99" s="72"/>
      <c r="H99" s="72"/>
      <c r="I99" s="72"/>
      <c r="J99" s="73"/>
    </row>
    <row r="100" ht="15.75" customHeight="1">
      <c r="B100" s="72"/>
      <c r="C100" s="72"/>
      <c r="D100" s="72"/>
      <c r="E100" s="72"/>
      <c r="F100" s="72"/>
      <c r="G100" s="72"/>
      <c r="H100" s="72"/>
      <c r="I100" s="72"/>
      <c r="J100" s="73"/>
    </row>
    <row r="101" ht="15.75" customHeight="1">
      <c r="B101" s="72"/>
      <c r="C101" s="72"/>
      <c r="D101" s="72"/>
      <c r="E101" s="72"/>
      <c r="F101" s="72"/>
      <c r="G101" s="72"/>
      <c r="H101" s="72"/>
      <c r="I101" s="72"/>
      <c r="J101" s="73"/>
    </row>
    <row r="102" ht="15.75" customHeight="1">
      <c r="B102" s="72"/>
      <c r="C102" s="72"/>
      <c r="D102" s="72"/>
      <c r="E102" s="72"/>
      <c r="F102" s="72"/>
      <c r="G102" s="72"/>
      <c r="H102" s="72"/>
      <c r="I102" s="72"/>
      <c r="J102" s="73"/>
    </row>
    <row r="103" ht="15.75" customHeight="1">
      <c r="B103" s="72"/>
      <c r="C103" s="72"/>
      <c r="D103" s="72"/>
      <c r="E103" s="72"/>
      <c r="F103" s="72"/>
      <c r="G103" s="72"/>
      <c r="H103" s="72"/>
      <c r="I103" s="72"/>
      <c r="J103" s="73"/>
    </row>
    <row r="104" ht="15.75" customHeight="1">
      <c r="B104" s="72"/>
      <c r="C104" s="72"/>
      <c r="D104" s="72"/>
      <c r="E104" s="72"/>
      <c r="F104" s="72"/>
      <c r="G104" s="72"/>
      <c r="H104" s="72"/>
      <c r="I104" s="72"/>
      <c r="J104" s="73"/>
    </row>
    <row r="105" ht="15.75" customHeight="1">
      <c r="B105" s="72"/>
      <c r="C105" s="72"/>
      <c r="D105" s="72"/>
      <c r="E105" s="72"/>
      <c r="F105" s="72"/>
      <c r="G105" s="72"/>
      <c r="H105" s="72"/>
      <c r="I105" s="72"/>
      <c r="J105" s="73"/>
    </row>
    <row r="106" ht="15.75" customHeight="1">
      <c r="B106" s="72"/>
      <c r="C106" s="72"/>
      <c r="D106" s="72"/>
      <c r="E106" s="72"/>
      <c r="F106" s="72"/>
      <c r="G106" s="72"/>
      <c r="H106" s="72"/>
      <c r="I106" s="72"/>
      <c r="J106" s="73"/>
    </row>
    <row r="107" ht="15.75" customHeight="1">
      <c r="B107" s="72"/>
      <c r="C107" s="72"/>
      <c r="D107" s="72"/>
      <c r="E107" s="72"/>
      <c r="F107" s="72"/>
      <c r="G107" s="72"/>
      <c r="H107" s="72"/>
      <c r="I107" s="72"/>
      <c r="J107" s="73"/>
    </row>
    <row r="108" ht="15.75" customHeight="1">
      <c r="B108" s="72"/>
      <c r="C108" s="72"/>
      <c r="D108" s="72"/>
      <c r="E108" s="72"/>
      <c r="F108" s="72"/>
      <c r="G108" s="72"/>
      <c r="H108" s="72"/>
      <c r="I108" s="72"/>
      <c r="J108" s="73"/>
    </row>
    <row r="109" ht="15.75" customHeight="1">
      <c r="B109" s="72"/>
      <c r="C109" s="72"/>
      <c r="D109" s="72"/>
      <c r="E109" s="72"/>
      <c r="F109" s="72"/>
      <c r="G109" s="72"/>
      <c r="H109" s="72"/>
      <c r="I109" s="72"/>
      <c r="J109" s="73"/>
    </row>
    <row r="110" ht="15.75" customHeight="1">
      <c r="B110" s="72"/>
      <c r="C110" s="72"/>
      <c r="D110" s="72"/>
      <c r="E110" s="72"/>
      <c r="F110" s="72"/>
      <c r="G110" s="72"/>
      <c r="H110" s="72"/>
      <c r="I110" s="72"/>
      <c r="J110" s="73"/>
    </row>
    <row r="111" ht="15.75" customHeight="1">
      <c r="B111" s="72"/>
      <c r="C111" s="72"/>
      <c r="D111" s="72"/>
      <c r="E111" s="72"/>
      <c r="F111" s="72"/>
      <c r="G111" s="72"/>
      <c r="H111" s="72"/>
      <c r="I111" s="72"/>
      <c r="J111" s="73"/>
    </row>
    <row r="112" ht="15.75" customHeight="1">
      <c r="B112" s="72"/>
      <c r="C112" s="72"/>
      <c r="D112" s="72"/>
      <c r="E112" s="72"/>
      <c r="F112" s="72"/>
      <c r="G112" s="72"/>
      <c r="H112" s="72"/>
      <c r="I112" s="72"/>
      <c r="J112" s="73"/>
    </row>
    <row r="113" ht="15.75" customHeight="1">
      <c r="B113" s="72"/>
      <c r="C113" s="72"/>
      <c r="D113" s="72"/>
      <c r="E113" s="72"/>
      <c r="F113" s="72"/>
      <c r="G113" s="72"/>
      <c r="H113" s="72"/>
      <c r="I113" s="72"/>
      <c r="J113" s="73"/>
    </row>
    <row r="114" ht="15.75" customHeight="1">
      <c r="B114" s="72"/>
      <c r="C114" s="72"/>
      <c r="D114" s="72"/>
      <c r="E114" s="72"/>
      <c r="F114" s="72"/>
      <c r="G114" s="72"/>
      <c r="H114" s="72"/>
      <c r="I114" s="72"/>
      <c r="J114" s="73"/>
    </row>
    <row r="115" ht="15.75" customHeight="1">
      <c r="B115" s="72"/>
      <c r="C115" s="72"/>
      <c r="D115" s="72"/>
      <c r="E115" s="72"/>
      <c r="F115" s="72"/>
      <c r="G115" s="72"/>
      <c r="H115" s="72"/>
      <c r="I115" s="72"/>
      <c r="J115" s="73"/>
    </row>
    <row r="116" ht="15.75" customHeight="1">
      <c r="B116" s="72"/>
      <c r="C116" s="72"/>
      <c r="D116" s="72"/>
      <c r="E116" s="72"/>
      <c r="F116" s="72"/>
      <c r="G116" s="72"/>
      <c r="H116" s="72"/>
      <c r="I116" s="72"/>
      <c r="J116" s="73"/>
    </row>
    <row r="117" ht="15.75" customHeight="1">
      <c r="B117" s="72"/>
      <c r="C117" s="72"/>
      <c r="D117" s="72"/>
      <c r="E117" s="72"/>
      <c r="F117" s="72"/>
      <c r="G117" s="72"/>
      <c r="H117" s="72"/>
      <c r="I117" s="72"/>
      <c r="J117" s="73"/>
    </row>
    <row r="118" ht="15.75" customHeight="1">
      <c r="B118" s="72"/>
      <c r="C118" s="72"/>
      <c r="D118" s="72"/>
      <c r="E118" s="72"/>
      <c r="F118" s="72"/>
      <c r="G118" s="72"/>
      <c r="H118" s="72"/>
      <c r="I118" s="72"/>
      <c r="J118" s="73"/>
    </row>
    <row r="119" ht="15.75" customHeight="1">
      <c r="B119" s="72"/>
      <c r="C119" s="72"/>
      <c r="D119" s="72"/>
      <c r="E119" s="72"/>
      <c r="F119" s="72"/>
      <c r="G119" s="72"/>
      <c r="H119" s="72"/>
      <c r="I119" s="72"/>
      <c r="J119" s="73"/>
    </row>
    <row r="120" ht="15.75" customHeight="1">
      <c r="B120" s="72"/>
      <c r="C120" s="72"/>
      <c r="D120" s="72"/>
      <c r="E120" s="72"/>
      <c r="F120" s="72"/>
      <c r="G120" s="72"/>
      <c r="H120" s="72"/>
      <c r="I120" s="72"/>
      <c r="J120" s="73"/>
    </row>
    <row r="121" ht="15.75" customHeight="1">
      <c r="B121" s="72"/>
      <c r="C121" s="72"/>
      <c r="D121" s="72"/>
      <c r="E121" s="72"/>
      <c r="F121" s="72"/>
      <c r="G121" s="72"/>
      <c r="H121" s="72"/>
      <c r="I121" s="72"/>
      <c r="J121" s="73"/>
    </row>
    <row r="122" ht="15.75" customHeight="1">
      <c r="B122" s="72"/>
      <c r="C122" s="72"/>
      <c r="D122" s="72"/>
      <c r="E122" s="72"/>
      <c r="F122" s="72"/>
      <c r="G122" s="72"/>
      <c r="H122" s="72"/>
      <c r="I122" s="72"/>
      <c r="J122" s="73"/>
    </row>
    <row r="123" ht="15.75" customHeight="1">
      <c r="B123" s="72"/>
      <c r="C123" s="72"/>
      <c r="D123" s="72"/>
      <c r="E123" s="72"/>
      <c r="F123" s="72"/>
      <c r="G123" s="72"/>
      <c r="H123" s="72"/>
      <c r="I123" s="72"/>
      <c r="J123" s="73"/>
    </row>
    <row r="124" ht="15.75" customHeight="1">
      <c r="B124" s="72"/>
      <c r="C124" s="72"/>
      <c r="D124" s="72"/>
      <c r="E124" s="72"/>
      <c r="F124" s="72"/>
      <c r="G124" s="72"/>
      <c r="H124" s="72"/>
      <c r="I124" s="72"/>
      <c r="J124" s="73"/>
    </row>
    <row r="125" ht="15.75" customHeight="1">
      <c r="B125" s="72"/>
      <c r="C125" s="72"/>
      <c r="D125" s="72"/>
      <c r="E125" s="72"/>
      <c r="F125" s="72"/>
      <c r="G125" s="72"/>
      <c r="H125" s="72"/>
      <c r="I125" s="72"/>
      <c r="J125" s="73"/>
    </row>
    <row r="126" ht="15.75" customHeight="1">
      <c r="B126" s="72"/>
      <c r="C126" s="72"/>
      <c r="D126" s="72"/>
      <c r="E126" s="72"/>
      <c r="F126" s="72"/>
      <c r="G126" s="72"/>
      <c r="H126" s="72"/>
      <c r="I126" s="72"/>
      <c r="J126" s="73"/>
    </row>
    <row r="127" ht="15.75" customHeight="1">
      <c r="B127" s="72"/>
      <c r="C127" s="72"/>
      <c r="D127" s="72"/>
      <c r="E127" s="72"/>
      <c r="F127" s="72"/>
      <c r="G127" s="72"/>
      <c r="H127" s="72"/>
      <c r="I127" s="72"/>
      <c r="J127" s="73"/>
    </row>
    <row r="128" ht="15.75" customHeight="1">
      <c r="B128" s="72"/>
      <c r="C128" s="72"/>
      <c r="D128" s="72"/>
      <c r="E128" s="72"/>
      <c r="F128" s="72"/>
      <c r="G128" s="72"/>
      <c r="H128" s="72"/>
      <c r="I128" s="72"/>
      <c r="J128" s="73"/>
    </row>
    <row r="129" ht="15.75" customHeight="1">
      <c r="B129" s="72"/>
      <c r="C129" s="72"/>
      <c r="D129" s="72"/>
      <c r="E129" s="72"/>
      <c r="F129" s="72"/>
      <c r="G129" s="72"/>
      <c r="H129" s="72"/>
      <c r="I129" s="72"/>
      <c r="J129" s="73"/>
    </row>
    <row r="130" ht="15.75" customHeight="1">
      <c r="B130" s="72"/>
      <c r="C130" s="72"/>
      <c r="D130" s="72"/>
      <c r="E130" s="72"/>
      <c r="F130" s="72"/>
      <c r="G130" s="72"/>
      <c r="H130" s="72"/>
      <c r="I130" s="72"/>
      <c r="J130" s="73"/>
    </row>
    <row r="131" ht="15.75" customHeight="1">
      <c r="B131" s="72"/>
      <c r="C131" s="72"/>
      <c r="D131" s="72"/>
      <c r="E131" s="72"/>
      <c r="F131" s="72"/>
      <c r="G131" s="72"/>
      <c r="H131" s="72"/>
      <c r="I131" s="72"/>
      <c r="J131" s="73"/>
    </row>
    <row r="132" ht="15.75" customHeight="1">
      <c r="B132" s="72"/>
      <c r="C132" s="72"/>
      <c r="D132" s="72"/>
      <c r="E132" s="72"/>
      <c r="F132" s="72"/>
      <c r="G132" s="72"/>
      <c r="H132" s="72"/>
      <c r="I132" s="72"/>
      <c r="J132" s="73"/>
    </row>
    <row r="133" ht="15.75" customHeight="1">
      <c r="B133" s="72"/>
      <c r="C133" s="72"/>
      <c r="D133" s="72"/>
      <c r="E133" s="72"/>
      <c r="F133" s="72"/>
      <c r="G133" s="72"/>
      <c r="H133" s="72"/>
      <c r="I133" s="72"/>
      <c r="J133" s="73"/>
    </row>
    <row r="134" ht="15.75" customHeight="1">
      <c r="B134" s="72"/>
      <c r="C134" s="72"/>
      <c r="D134" s="72"/>
      <c r="E134" s="72"/>
      <c r="F134" s="72"/>
      <c r="G134" s="72"/>
      <c r="H134" s="72"/>
      <c r="I134" s="72"/>
      <c r="J134" s="73"/>
    </row>
    <row r="135" ht="15.75" customHeight="1">
      <c r="B135" s="72"/>
      <c r="C135" s="72"/>
      <c r="D135" s="72"/>
      <c r="E135" s="72"/>
      <c r="F135" s="72"/>
      <c r="G135" s="72"/>
      <c r="H135" s="72"/>
      <c r="I135" s="72"/>
      <c r="J135" s="73"/>
    </row>
    <row r="136" ht="15.75" customHeight="1">
      <c r="B136" s="72"/>
      <c r="C136" s="72"/>
      <c r="D136" s="72"/>
      <c r="E136" s="72"/>
      <c r="F136" s="72"/>
      <c r="G136" s="72"/>
      <c r="H136" s="72"/>
      <c r="I136" s="72"/>
      <c r="J136" s="73"/>
    </row>
    <row r="137" ht="15.75" customHeight="1">
      <c r="B137" s="72"/>
      <c r="C137" s="72"/>
      <c r="D137" s="72"/>
      <c r="E137" s="72"/>
      <c r="F137" s="72"/>
      <c r="G137" s="72"/>
      <c r="H137" s="72"/>
      <c r="I137" s="72"/>
      <c r="J137" s="73"/>
    </row>
    <row r="138" ht="15.75" customHeight="1">
      <c r="B138" s="72"/>
      <c r="C138" s="72"/>
      <c r="D138" s="72"/>
      <c r="E138" s="72"/>
      <c r="F138" s="72"/>
      <c r="G138" s="72"/>
      <c r="H138" s="72"/>
      <c r="I138" s="72"/>
      <c r="J138" s="73"/>
    </row>
    <row r="139" ht="15.75" customHeight="1">
      <c r="B139" s="72"/>
      <c r="C139" s="72"/>
      <c r="D139" s="72"/>
      <c r="E139" s="72"/>
      <c r="F139" s="72"/>
      <c r="G139" s="72"/>
      <c r="H139" s="72"/>
      <c r="I139" s="72"/>
      <c r="J139" s="73"/>
    </row>
    <row r="140" ht="15.75" customHeight="1">
      <c r="B140" s="72"/>
      <c r="C140" s="72"/>
      <c r="D140" s="72"/>
      <c r="E140" s="72"/>
      <c r="F140" s="72"/>
      <c r="G140" s="72"/>
      <c r="H140" s="72"/>
      <c r="I140" s="72"/>
      <c r="J140" s="73"/>
    </row>
    <row r="141" ht="15.75" customHeight="1">
      <c r="B141" s="72"/>
      <c r="C141" s="72"/>
      <c r="D141" s="72"/>
      <c r="E141" s="72"/>
      <c r="F141" s="72"/>
      <c r="G141" s="72"/>
      <c r="H141" s="72"/>
      <c r="I141" s="72"/>
      <c r="J141" s="73"/>
    </row>
    <row r="142" ht="15.75" customHeight="1">
      <c r="B142" s="72"/>
      <c r="C142" s="72"/>
      <c r="D142" s="72"/>
      <c r="E142" s="72"/>
      <c r="F142" s="72"/>
      <c r="G142" s="72"/>
      <c r="H142" s="72"/>
      <c r="I142" s="72"/>
      <c r="J142" s="73"/>
    </row>
    <row r="143" ht="15.75" customHeight="1">
      <c r="B143" s="72"/>
      <c r="C143" s="72"/>
      <c r="D143" s="72"/>
      <c r="E143" s="72"/>
      <c r="F143" s="72"/>
      <c r="G143" s="72"/>
      <c r="H143" s="72"/>
      <c r="I143" s="72"/>
      <c r="J143" s="73"/>
    </row>
    <row r="144" ht="15.75" customHeight="1">
      <c r="B144" s="72"/>
      <c r="C144" s="72"/>
      <c r="D144" s="72"/>
      <c r="E144" s="72"/>
      <c r="F144" s="72"/>
      <c r="G144" s="72"/>
      <c r="H144" s="72"/>
      <c r="I144" s="72"/>
      <c r="J144" s="73"/>
    </row>
    <row r="145" ht="15.75" customHeight="1">
      <c r="B145" s="72"/>
      <c r="C145" s="72"/>
      <c r="D145" s="72"/>
      <c r="E145" s="72"/>
      <c r="F145" s="72"/>
      <c r="G145" s="72"/>
      <c r="H145" s="72"/>
      <c r="I145" s="72"/>
      <c r="J145" s="73"/>
    </row>
    <row r="146" ht="15.75" customHeight="1">
      <c r="B146" s="72"/>
      <c r="C146" s="72"/>
      <c r="D146" s="72"/>
      <c r="E146" s="72"/>
      <c r="F146" s="72"/>
      <c r="G146" s="72"/>
      <c r="H146" s="72"/>
      <c r="I146" s="72"/>
      <c r="J146" s="73"/>
    </row>
    <row r="147" ht="15.75" customHeight="1">
      <c r="B147" s="72"/>
      <c r="C147" s="72"/>
      <c r="D147" s="72"/>
      <c r="E147" s="72"/>
      <c r="F147" s="72"/>
      <c r="G147" s="72"/>
      <c r="H147" s="72"/>
      <c r="I147" s="72"/>
      <c r="J147" s="73"/>
    </row>
    <row r="148" ht="15.75" customHeight="1">
      <c r="B148" s="72"/>
      <c r="C148" s="72"/>
      <c r="D148" s="72"/>
      <c r="E148" s="72"/>
      <c r="F148" s="72"/>
      <c r="G148" s="72"/>
      <c r="H148" s="72"/>
      <c r="I148" s="72"/>
      <c r="J148" s="73"/>
    </row>
    <row r="149" ht="15.75" customHeight="1">
      <c r="B149" s="72"/>
      <c r="C149" s="72"/>
      <c r="D149" s="72"/>
      <c r="E149" s="72"/>
      <c r="F149" s="72"/>
      <c r="G149" s="72"/>
      <c r="H149" s="72"/>
      <c r="I149" s="72"/>
      <c r="J149" s="73"/>
    </row>
    <row r="150" ht="15.75" customHeight="1">
      <c r="B150" s="72"/>
      <c r="C150" s="72"/>
      <c r="D150" s="72"/>
      <c r="E150" s="72"/>
      <c r="F150" s="72"/>
      <c r="G150" s="72"/>
      <c r="H150" s="72"/>
      <c r="I150" s="72"/>
      <c r="J150" s="73"/>
    </row>
    <row r="151" ht="15.75" customHeight="1">
      <c r="B151" s="72"/>
      <c r="C151" s="72"/>
      <c r="D151" s="72"/>
      <c r="E151" s="72"/>
      <c r="F151" s="72"/>
      <c r="G151" s="72"/>
      <c r="H151" s="72"/>
      <c r="I151" s="72"/>
      <c r="J151" s="73"/>
    </row>
    <row r="152" ht="15.75" customHeight="1">
      <c r="B152" s="72"/>
      <c r="C152" s="72"/>
      <c r="D152" s="72"/>
      <c r="E152" s="72"/>
      <c r="F152" s="72"/>
      <c r="G152" s="72"/>
      <c r="H152" s="72"/>
      <c r="I152" s="72"/>
      <c r="J152" s="73"/>
    </row>
    <row r="153" ht="15.75" customHeight="1">
      <c r="B153" s="72"/>
      <c r="C153" s="72"/>
      <c r="D153" s="72"/>
      <c r="E153" s="72"/>
      <c r="F153" s="72"/>
      <c r="G153" s="72"/>
      <c r="H153" s="72"/>
      <c r="I153" s="72"/>
      <c r="J153" s="73"/>
    </row>
    <row r="154" ht="15.75" customHeight="1">
      <c r="B154" s="72"/>
      <c r="C154" s="72"/>
      <c r="D154" s="72"/>
      <c r="E154" s="72"/>
      <c r="F154" s="72"/>
      <c r="G154" s="72"/>
      <c r="H154" s="72"/>
      <c r="I154" s="72"/>
      <c r="J154" s="73"/>
    </row>
    <row r="155" ht="15.75" customHeight="1">
      <c r="B155" s="72"/>
      <c r="C155" s="72"/>
      <c r="D155" s="72"/>
      <c r="E155" s="72"/>
      <c r="F155" s="72"/>
      <c r="G155" s="72"/>
      <c r="H155" s="72"/>
      <c r="I155" s="72"/>
      <c r="J155" s="73"/>
    </row>
    <row r="156" ht="15.75" customHeight="1">
      <c r="B156" s="72"/>
      <c r="C156" s="72"/>
      <c r="D156" s="72"/>
      <c r="E156" s="72"/>
      <c r="F156" s="72"/>
      <c r="G156" s="72"/>
      <c r="H156" s="72"/>
      <c r="I156" s="72"/>
      <c r="J156" s="73"/>
    </row>
    <row r="157" ht="15.75" customHeight="1">
      <c r="B157" s="72"/>
      <c r="C157" s="72"/>
      <c r="D157" s="72"/>
      <c r="E157" s="72"/>
      <c r="F157" s="72"/>
      <c r="G157" s="72"/>
      <c r="H157" s="72"/>
      <c r="I157" s="72"/>
      <c r="J157" s="73"/>
    </row>
    <row r="158" ht="15.75" customHeight="1">
      <c r="B158" s="72"/>
      <c r="C158" s="72"/>
      <c r="D158" s="72"/>
      <c r="E158" s="72"/>
      <c r="F158" s="72"/>
      <c r="G158" s="72"/>
      <c r="H158" s="72"/>
      <c r="I158" s="72"/>
      <c r="J158" s="73"/>
    </row>
    <row r="159" ht="15.75" customHeight="1">
      <c r="B159" s="72"/>
      <c r="C159" s="72"/>
      <c r="D159" s="72"/>
      <c r="E159" s="72"/>
      <c r="F159" s="72"/>
      <c r="G159" s="72"/>
      <c r="H159" s="72"/>
      <c r="I159" s="72"/>
      <c r="J159" s="73"/>
    </row>
    <row r="160" ht="15.75" customHeight="1">
      <c r="B160" s="72"/>
      <c r="C160" s="72"/>
      <c r="D160" s="72"/>
      <c r="E160" s="72"/>
      <c r="F160" s="72"/>
      <c r="G160" s="72"/>
      <c r="H160" s="72"/>
      <c r="I160" s="72"/>
      <c r="J160" s="73"/>
    </row>
    <row r="161" ht="15.75" customHeight="1">
      <c r="B161" s="72"/>
      <c r="C161" s="72"/>
      <c r="D161" s="72"/>
      <c r="E161" s="72"/>
      <c r="F161" s="72"/>
      <c r="G161" s="72"/>
      <c r="H161" s="72"/>
      <c r="I161" s="72"/>
      <c r="J161" s="73"/>
    </row>
    <row r="162" ht="15.75" customHeight="1">
      <c r="B162" s="72"/>
      <c r="C162" s="72"/>
      <c r="D162" s="72"/>
      <c r="E162" s="72"/>
      <c r="F162" s="72"/>
      <c r="G162" s="72"/>
      <c r="H162" s="72"/>
      <c r="I162" s="72"/>
      <c r="J162" s="73"/>
    </row>
    <row r="163" ht="15.75" customHeight="1">
      <c r="B163" s="72"/>
      <c r="C163" s="72"/>
      <c r="D163" s="72"/>
      <c r="E163" s="72"/>
      <c r="F163" s="72"/>
      <c r="G163" s="72"/>
      <c r="H163" s="72"/>
      <c r="I163" s="72"/>
      <c r="J163" s="73"/>
    </row>
    <row r="164" ht="15.75" customHeight="1">
      <c r="B164" s="72"/>
      <c r="C164" s="72"/>
      <c r="D164" s="72"/>
      <c r="E164" s="72"/>
      <c r="F164" s="72"/>
      <c r="G164" s="72"/>
      <c r="H164" s="72"/>
      <c r="I164" s="72"/>
      <c r="J164" s="73"/>
    </row>
    <row r="165" ht="15.75" customHeight="1">
      <c r="B165" s="72"/>
      <c r="C165" s="72"/>
      <c r="D165" s="72"/>
      <c r="E165" s="72"/>
      <c r="F165" s="72"/>
      <c r="G165" s="72"/>
      <c r="H165" s="72"/>
      <c r="I165" s="72"/>
      <c r="J165" s="73"/>
    </row>
    <row r="166" ht="15.75" customHeight="1">
      <c r="B166" s="72"/>
      <c r="C166" s="72"/>
      <c r="D166" s="72"/>
      <c r="E166" s="72"/>
      <c r="F166" s="72"/>
      <c r="G166" s="72"/>
      <c r="H166" s="72"/>
      <c r="I166" s="72"/>
      <c r="J166" s="73"/>
    </row>
    <row r="167" ht="15.75" customHeight="1">
      <c r="B167" s="72"/>
      <c r="C167" s="72"/>
      <c r="D167" s="72"/>
      <c r="E167" s="72"/>
      <c r="F167" s="72"/>
      <c r="G167" s="72"/>
      <c r="H167" s="72"/>
      <c r="I167" s="72"/>
      <c r="J167" s="73"/>
    </row>
    <row r="168" ht="15.75" customHeight="1">
      <c r="B168" s="72"/>
      <c r="C168" s="72"/>
      <c r="D168" s="72"/>
      <c r="E168" s="72"/>
      <c r="F168" s="72"/>
      <c r="G168" s="72"/>
      <c r="H168" s="72"/>
      <c r="I168" s="72"/>
      <c r="J168" s="73"/>
    </row>
    <row r="169" ht="15.75" customHeight="1">
      <c r="B169" s="72"/>
      <c r="C169" s="72"/>
      <c r="D169" s="72"/>
      <c r="E169" s="72"/>
      <c r="F169" s="72"/>
      <c r="G169" s="72"/>
      <c r="H169" s="72"/>
      <c r="I169" s="72"/>
      <c r="J169" s="73"/>
    </row>
    <row r="170" ht="15.75" customHeight="1">
      <c r="B170" s="72"/>
      <c r="C170" s="72"/>
      <c r="D170" s="72"/>
      <c r="E170" s="72"/>
      <c r="F170" s="72"/>
      <c r="G170" s="72"/>
      <c r="H170" s="72"/>
      <c r="I170" s="72"/>
      <c r="J170" s="73"/>
    </row>
    <row r="171" ht="15.75" customHeight="1">
      <c r="B171" s="72"/>
      <c r="C171" s="72"/>
      <c r="D171" s="72"/>
      <c r="E171" s="72"/>
      <c r="F171" s="72"/>
      <c r="G171" s="72"/>
      <c r="H171" s="72"/>
      <c r="I171" s="72"/>
      <c r="J171" s="73"/>
    </row>
    <row r="172" ht="15.75" customHeight="1">
      <c r="B172" s="72"/>
      <c r="C172" s="72"/>
      <c r="D172" s="72"/>
      <c r="E172" s="72"/>
      <c r="F172" s="72"/>
      <c r="G172" s="72"/>
      <c r="H172" s="72"/>
      <c r="I172" s="72"/>
      <c r="J172" s="73"/>
    </row>
    <row r="173" ht="15.75" customHeight="1">
      <c r="B173" s="72"/>
      <c r="C173" s="72"/>
      <c r="D173" s="72"/>
      <c r="E173" s="72"/>
      <c r="F173" s="72"/>
      <c r="G173" s="72"/>
      <c r="H173" s="72"/>
      <c r="I173" s="72"/>
      <c r="J173" s="73"/>
    </row>
    <row r="174" ht="15.75" customHeight="1">
      <c r="B174" s="72"/>
      <c r="C174" s="72"/>
      <c r="D174" s="72"/>
      <c r="E174" s="72"/>
      <c r="F174" s="72"/>
      <c r="G174" s="72"/>
      <c r="H174" s="72"/>
      <c r="I174" s="72"/>
      <c r="J174" s="73"/>
    </row>
    <row r="175" ht="15.75" customHeight="1">
      <c r="B175" s="72"/>
      <c r="C175" s="72"/>
      <c r="D175" s="72"/>
      <c r="E175" s="72"/>
      <c r="F175" s="72"/>
      <c r="G175" s="72"/>
      <c r="H175" s="72"/>
      <c r="I175" s="72"/>
      <c r="J175" s="73"/>
    </row>
    <row r="176" ht="15.75" customHeight="1">
      <c r="B176" s="72"/>
      <c r="C176" s="72"/>
      <c r="D176" s="72"/>
      <c r="E176" s="72"/>
      <c r="F176" s="72"/>
      <c r="G176" s="72"/>
      <c r="H176" s="72"/>
      <c r="I176" s="72"/>
      <c r="J176" s="73"/>
    </row>
    <row r="177" ht="15.75" customHeight="1">
      <c r="B177" s="72"/>
      <c r="C177" s="72"/>
      <c r="D177" s="72"/>
      <c r="E177" s="72"/>
      <c r="F177" s="72"/>
      <c r="G177" s="72"/>
      <c r="H177" s="72"/>
      <c r="I177" s="72"/>
      <c r="J177" s="73"/>
    </row>
    <row r="178" ht="15.75" customHeight="1">
      <c r="B178" s="72"/>
      <c r="C178" s="72"/>
      <c r="D178" s="72"/>
      <c r="E178" s="72"/>
      <c r="F178" s="72"/>
      <c r="G178" s="72"/>
      <c r="H178" s="72"/>
      <c r="I178" s="72"/>
      <c r="J178" s="73"/>
    </row>
    <row r="179" ht="15.75" customHeight="1">
      <c r="B179" s="72"/>
      <c r="C179" s="72"/>
      <c r="D179" s="72"/>
      <c r="E179" s="72"/>
      <c r="F179" s="72"/>
      <c r="G179" s="72"/>
      <c r="H179" s="72"/>
      <c r="I179" s="72"/>
      <c r="J179" s="73"/>
    </row>
    <row r="180" ht="15.75" customHeight="1">
      <c r="B180" s="72"/>
      <c r="C180" s="72"/>
      <c r="D180" s="72"/>
      <c r="E180" s="72"/>
      <c r="F180" s="72"/>
      <c r="G180" s="72"/>
      <c r="H180" s="72"/>
      <c r="I180" s="72"/>
      <c r="J180" s="73"/>
    </row>
    <row r="181" ht="15.75" customHeight="1">
      <c r="B181" s="72"/>
      <c r="C181" s="72"/>
      <c r="D181" s="72"/>
      <c r="E181" s="72"/>
      <c r="F181" s="72"/>
      <c r="G181" s="72"/>
      <c r="H181" s="72"/>
      <c r="I181" s="72"/>
      <c r="J181" s="73"/>
    </row>
    <row r="182" ht="15.75" customHeight="1">
      <c r="B182" s="72"/>
      <c r="C182" s="72"/>
      <c r="D182" s="72"/>
      <c r="E182" s="72"/>
      <c r="F182" s="72"/>
      <c r="G182" s="72"/>
      <c r="H182" s="72"/>
      <c r="I182" s="72"/>
      <c r="J182" s="73"/>
    </row>
    <row r="183" ht="15.75" customHeight="1">
      <c r="B183" s="72"/>
      <c r="C183" s="72"/>
      <c r="D183" s="72"/>
      <c r="E183" s="72"/>
      <c r="F183" s="72"/>
      <c r="G183" s="72"/>
      <c r="H183" s="72"/>
      <c r="I183" s="72"/>
      <c r="J183" s="73"/>
    </row>
    <row r="184" ht="15.75" customHeight="1">
      <c r="B184" s="72"/>
      <c r="C184" s="72"/>
      <c r="D184" s="72"/>
      <c r="E184" s="72"/>
      <c r="F184" s="72"/>
      <c r="G184" s="72"/>
      <c r="H184" s="72"/>
      <c r="I184" s="72"/>
      <c r="J184" s="73"/>
    </row>
    <row r="185" ht="15.75" customHeight="1">
      <c r="B185" s="72"/>
      <c r="C185" s="72"/>
      <c r="D185" s="72"/>
      <c r="E185" s="72"/>
      <c r="F185" s="72"/>
      <c r="G185" s="72"/>
      <c r="H185" s="72"/>
      <c r="I185" s="72"/>
      <c r="J185" s="73"/>
    </row>
    <row r="186" ht="15.75" customHeight="1">
      <c r="B186" s="72"/>
      <c r="C186" s="72"/>
      <c r="D186" s="72"/>
      <c r="E186" s="72"/>
      <c r="F186" s="72"/>
      <c r="G186" s="72"/>
      <c r="H186" s="72"/>
      <c r="I186" s="72"/>
      <c r="J186" s="73"/>
    </row>
    <row r="187" ht="15.75" customHeight="1">
      <c r="B187" s="72"/>
      <c r="C187" s="72"/>
      <c r="D187" s="72"/>
      <c r="E187" s="72"/>
      <c r="F187" s="72"/>
      <c r="G187" s="72"/>
      <c r="H187" s="72"/>
      <c r="I187" s="72"/>
      <c r="J187" s="73"/>
    </row>
    <row r="188" ht="15.75" customHeight="1">
      <c r="B188" s="72"/>
      <c r="C188" s="72"/>
      <c r="D188" s="72"/>
      <c r="E188" s="72"/>
      <c r="F188" s="72"/>
      <c r="G188" s="72"/>
      <c r="H188" s="72"/>
      <c r="I188" s="72"/>
      <c r="J188" s="73"/>
    </row>
    <row r="189" ht="15.75" customHeight="1">
      <c r="B189" s="72"/>
      <c r="C189" s="72"/>
      <c r="D189" s="72"/>
      <c r="E189" s="72"/>
      <c r="F189" s="72"/>
      <c r="G189" s="72"/>
      <c r="H189" s="72"/>
      <c r="I189" s="72"/>
      <c r="J189" s="73"/>
    </row>
    <row r="190" ht="15.75" customHeight="1">
      <c r="B190" s="72"/>
      <c r="C190" s="72"/>
      <c r="D190" s="72"/>
      <c r="E190" s="72"/>
      <c r="F190" s="72"/>
      <c r="G190" s="72"/>
      <c r="H190" s="72"/>
      <c r="I190" s="72"/>
      <c r="J190" s="73"/>
    </row>
    <row r="191" ht="15.75" customHeight="1">
      <c r="B191" s="72"/>
      <c r="C191" s="72"/>
      <c r="D191" s="72"/>
      <c r="E191" s="72"/>
      <c r="F191" s="72"/>
      <c r="G191" s="72"/>
      <c r="H191" s="72"/>
      <c r="I191" s="72"/>
      <c r="J191" s="73"/>
    </row>
    <row r="192" ht="15.75" customHeight="1">
      <c r="B192" s="72"/>
      <c r="C192" s="72"/>
      <c r="D192" s="72"/>
      <c r="E192" s="72"/>
      <c r="F192" s="72"/>
      <c r="G192" s="72"/>
      <c r="H192" s="72"/>
      <c r="I192" s="72"/>
      <c r="J192" s="73"/>
    </row>
    <row r="193" ht="15.75" customHeight="1">
      <c r="B193" s="72"/>
      <c r="C193" s="72"/>
      <c r="D193" s="72"/>
      <c r="E193" s="72"/>
      <c r="F193" s="72"/>
      <c r="G193" s="72"/>
      <c r="H193" s="72"/>
      <c r="I193" s="72"/>
      <c r="J193" s="73"/>
    </row>
    <row r="194" ht="15.75" customHeight="1">
      <c r="B194" s="72"/>
      <c r="C194" s="72"/>
      <c r="D194" s="72"/>
      <c r="E194" s="72"/>
      <c r="F194" s="72"/>
      <c r="G194" s="72"/>
      <c r="H194" s="72"/>
      <c r="I194" s="72"/>
      <c r="J194" s="73"/>
    </row>
    <row r="195" ht="15.75" customHeight="1">
      <c r="B195" s="72"/>
      <c r="C195" s="72"/>
      <c r="D195" s="72"/>
      <c r="E195" s="72"/>
      <c r="F195" s="72"/>
      <c r="G195" s="72"/>
      <c r="H195" s="72"/>
      <c r="I195" s="72"/>
      <c r="J195" s="73"/>
    </row>
    <row r="196" ht="15.75" customHeight="1">
      <c r="B196" s="72"/>
      <c r="C196" s="72"/>
      <c r="D196" s="72"/>
      <c r="E196" s="72"/>
      <c r="F196" s="72"/>
      <c r="G196" s="72"/>
      <c r="H196" s="72"/>
      <c r="I196" s="72"/>
      <c r="J196" s="73"/>
    </row>
    <row r="197" ht="15.75" customHeight="1">
      <c r="B197" s="72"/>
      <c r="C197" s="72"/>
      <c r="D197" s="72"/>
      <c r="E197" s="72"/>
      <c r="F197" s="72"/>
      <c r="G197" s="72"/>
      <c r="H197" s="72"/>
      <c r="I197" s="72"/>
      <c r="J197" s="73"/>
    </row>
    <row r="198" ht="15.75" customHeight="1">
      <c r="B198" s="72"/>
      <c r="C198" s="72"/>
      <c r="D198" s="72"/>
      <c r="E198" s="72"/>
      <c r="F198" s="72"/>
      <c r="G198" s="72"/>
      <c r="H198" s="72"/>
      <c r="I198" s="72"/>
      <c r="J198" s="73"/>
    </row>
    <row r="199" ht="15.75" customHeight="1">
      <c r="B199" s="72"/>
      <c r="C199" s="72"/>
      <c r="D199" s="72"/>
      <c r="E199" s="72"/>
      <c r="F199" s="72"/>
      <c r="G199" s="72"/>
      <c r="H199" s="72"/>
      <c r="I199" s="72"/>
      <c r="J199" s="73"/>
    </row>
    <row r="200" ht="15.75" customHeight="1">
      <c r="B200" s="72"/>
      <c r="C200" s="72"/>
      <c r="D200" s="72"/>
      <c r="E200" s="72"/>
      <c r="F200" s="72"/>
      <c r="G200" s="72"/>
      <c r="H200" s="72"/>
      <c r="I200" s="72"/>
      <c r="J200" s="73"/>
    </row>
    <row r="201" ht="15.75" customHeight="1">
      <c r="B201" s="72"/>
      <c r="C201" s="72"/>
      <c r="D201" s="72"/>
      <c r="E201" s="72"/>
      <c r="F201" s="72"/>
      <c r="G201" s="72"/>
      <c r="H201" s="72"/>
      <c r="I201" s="72"/>
      <c r="J201" s="73"/>
    </row>
    <row r="202" ht="15.75" customHeight="1">
      <c r="B202" s="72"/>
      <c r="C202" s="72"/>
      <c r="D202" s="72"/>
      <c r="E202" s="72"/>
      <c r="F202" s="72"/>
      <c r="G202" s="72"/>
      <c r="H202" s="72"/>
      <c r="I202" s="72"/>
      <c r="J202" s="73"/>
    </row>
    <row r="203" ht="15.75" customHeight="1">
      <c r="B203" s="72"/>
      <c r="C203" s="72"/>
      <c r="D203" s="72"/>
      <c r="E203" s="72"/>
      <c r="F203" s="72"/>
      <c r="G203" s="72"/>
      <c r="H203" s="72"/>
      <c r="I203" s="72"/>
      <c r="J203" s="73"/>
    </row>
    <row r="204" ht="15.75" customHeight="1">
      <c r="B204" s="72"/>
      <c r="C204" s="72"/>
      <c r="D204" s="72"/>
      <c r="E204" s="72"/>
      <c r="F204" s="72"/>
      <c r="G204" s="72"/>
      <c r="H204" s="72"/>
      <c r="I204" s="72"/>
      <c r="J204" s="73"/>
    </row>
    <row r="205" ht="15.75" customHeight="1">
      <c r="B205" s="72"/>
      <c r="C205" s="72"/>
      <c r="D205" s="72"/>
      <c r="E205" s="72"/>
      <c r="F205" s="72"/>
      <c r="G205" s="72"/>
      <c r="H205" s="72"/>
      <c r="I205" s="72"/>
      <c r="J205" s="73"/>
    </row>
    <row r="206" ht="15.75" customHeight="1">
      <c r="B206" s="72"/>
      <c r="C206" s="72"/>
      <c r="D206" s="72"/>
      <c r="E206" s="72"/>
      <c r="F206" s="72"/>
      <c r="G206" s="72"/>
      <c r="H206" s="72"/>
      <c r="I206" s="72"/>
      <c r="J206" s="73"/>
    </row>
    <row r="207" ht="15.75" customHeight="1">
      <c r="B207" s="72"/>
      <c r="C207" s="72"/>
      <c r="D207" s="72"/>
      <c r="E207" s="72"/>
      <c r="F207" s="72"/>
      <c r="G207" s="72"/>
      <c r="H207" s="72"/>
      <c r="I207" s="72"/>
      <c r="J207" s="73"/>
    </row>
    <row r="208" ht="15.75" customHeight="1">
      <c r="B208" s="72"/>
      <c r="C208" s="72"/>
      <c r="D208" s="72"/>
      <c r="E208" s="72"/>
      <c r="F208" s="72"/>
      <c r="G208" s="72"/>
      <c r="H208" s="72"/>
      <c r="I208" s="72"/>
      <c r="J208" s="73"/>
    </row>
    <row r="209" ht="15.75" customHeight="1">
      <c r="B209" s="72"/>
      <c r="C209" s="72"/>
      <c r="D209" s="72"/>
      <c r="E209" s="72"/>
      <c r="F209" s="72"/>
      <c r="G209" s="72"/>
      <c r="H209" s="72"/>
      <c r="I209" s="72"/>
      <c r="J209" s="73"/>
    </row>
    <row r="210" ht="15.75" customHeight="1">
      <c r="B210" s="72"/>
      <c r="C210" s="72"/>
      <c r="D210" s="72"/>
      <c r="E210" s="72"/>
      <c r="F210" s="72"/>
      <c r="G210" s="72"/>
      <c r="H210" s="72"/>
      <c r="I210" s="72"/>
      <c r="J210" s="73"/>
    </row>
    <row r="211" ht="15.75" customHeight="1">
      <c r="B211" s="72"/>
      <c r="C211" s="72"/>
      <c r="D211" s="72"/>
      <c r="E211" s="72"/>
      <c r="F211" s="72"/>
      <c r="G211" s="72"/>
      <c r="H211" s="72"/>
      <c r="I211" s="72"/>
      <c r="J211" s="73"/>
    </row>
    <row r="212" ht="15.75" customHeight="1">
      <c r="B212" s="72"/>
      <c r="C212" s="72"/>
      <c r="D212" s="72"/>
      <c r="E212" s="72"/>
      <c r="F212" s="72"/>
      <c r="G212" s="72"/>
      <c r="H212" s="72"/>
      <c r="I212" s="72"/>
      <c r="J212" s="73"/>
    </row>
    <row r="213" ht="15.75" customHeight="1">
      <c r="B213" s="72"/>
      <c r="C213" s="72"/>
      <c r="D213" s="72"/>
      <c r="E213" s="72"/>
      <c r="F213" s="72"/>
      <c r="G213" s="72"/>
      <c r="H213" s="72"/>
      <c r="I213" s="72"/>
      <c r="J213" s="73"/>
    </row>
    <row r="214" ht="15.75" customHeight="1">
      <c r="B214" s="72"/>
      <c r="C214" s="72"/>
      <c r="D214" s="72"/>
      <c r="E214" s="72"/>
      <c r="F214" s="72"/>
      <c r="G214" s="72"/>
      <c r="H214" s="72"/>
      <c r="I214" s="72"/>
      <c r="J214" s="73"/>
    </row>
    <row r="215" ht="15.75" customHeight="1">
      <c r="B215" s="72"/>
      <c r="C215" s="72"/>
      <c r="D215" s="72"/>
      <c r="E215" s="72"/>
      <c r="F215" s="72"/>
      <c r="G215" s="72"/>
      <c r="H215" s="72"/>
      <c r="I215" s="72"/>
      <c r="J215" s="73"/>
    </row>
    <row r="216" ht="15.75" customHeight="1">
      <c r="B216" s="72"/>
      <c r="C216" s="72"/>
      <c r="D216" s="72"/>
      <c r="E216" s="72"/>
      <c r="F216" s="72"/>
      <c r="G216" s="72"/>
      <c r="H216" s="72"/>
      <c r="I216" s="72"/>
      <c r="J216" s="73"/>
    </row>
    <row r="217" ht="15.75" customHeight="1">
      <c r="B217" s="72"/>
      <c r="C217" s="72"/>
      <c r="D217" s="72"/>
      <c r="E217" s="72"/>
      <c r="F217" s="72"/>
      <c r="G217" s="72"/>
      <c r="H217" s="72"/>
      <c r="I217" s="72"/>
      <c r="J217" s="73"/>
    </row>
    <row r="218" ht="15.75" customHeight="1">
      <c r="B218" s="72"/>
      <c r="C218" s="72"/>
      <c r="D218" s="72"/>
      <c r="E218" s="72"/>
      <c r="F218" s="72"/>
      <c r="G218" s="72"/>
      <c r="H218" s="72"/>
      <c r="I218" s="72"/>
      <c r="J218" s="73"/>
    </row>
    <row r="219" ht="15.75" customHeight="1">
      <c r="B219" s="72"/>
      <c r="C219" s="72"/>
      <c r="D219" s="72"/>
      <c r="E219" s="72"/>
      <c r="F219" s="72"/>
      <c r="G219" s="72"/>
      <c r="H219" s="72"/>
      <c r="I219" s="72"/>
      <c r="J219" s="73"/>
    </row>
    <row r="220" ht="15.75" customHeight="1">
      <c r="B220" s="72"/>
      <c r="C220" s="72"/>
      <c r="D220" s="72"/>
      <c r="E220" s="72"/>
      <c r="F220" s="72"/>
      <c r="G220" s="72"/>
      <c r="H220" s="72"/>
      <c r="I220" s="72"/>
      <c r="J220" s="73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25" right="0.25" top="0.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5.14"/>
    <col customWidth="1" min="2" max="2" width="19.43"/>
    <col customWidth="1" min="3" max="7" width="16.0"/>
    <col customWidth="1" min="8" max="9" width="8.86"/>
    <col customWidth="1" min="10" max="26" width="14.0"/>
  </cols>
  <sheetData>
    <row r="1" ht="31.5" customHeight="1">
      <c r="A1" s="71"/>
      <c r="B1" s="6"/>
      <c r="C1" s="6"/>
      <c r="D1" s="6"/>
      <c r="E1" s="6"/>
      <c r="F1" s="6"/>
      <c r="G1" s="6"/>
    </row>
    <row r="2">
      <c r="B2" s="6"/>
      <c r="C2" s="2">
        <v>2029.0</v>
      </c>
      <c r="D2" s="2">
        <v>2030.0</v>
      </c>
      <c r="E2" s="2">
        <v>2031.0</v>
      </c>
      <c r="F2" s="2">
        <v>2032.0</v>
      </c>
      <c r="G2" s="2">
        <v>2033.0</v>
      </c>
    </row>
    <row r="3">
      <c r="B3" s="101" t="s">
        <v>45</v>
      </c>
      <c r="C3" s="102">
        <v>0.9</v>
      </c>
      <c r="D3" s="102">
        <v>0.8</v>
      </c>
      <c r="E3" s="102">
        <v>0.7</v>
      </c>
      <c r="F3" s="102">
        <v>0.6</v>
      </c>
      <c r="G3" s="103">
        <v>0.0</v>
      </c>
    </row>
    <row r="4">
      <c r="B4" s="104">
        <v>0.2</v>
      </c>
      <c r="C4" s="105">
        <f t="shared" ref="C4:G4" si="1">$B$4*C3</f>
        <v>0.18</v>
      </c>
      <c r="D4" s="105">
        <f t="shared" si="1"/>
        <v>0.16</v>
      </c>
      <c r="E4" s="105">
        <f t="shared" si="1"/>
        <v>0.14</v>
      </c>
      <c r="F4" s="105">
        <f t="shared" si="1"/>
        <v>0.12</v>
      </c>
      <c r="G4" s="106">
        <f t="shared" si="1"/>
        <v>0</v>
      </c>
      <c r="H4" s="42"/>
    </row>
    <row r="5">
      <c r="B5" s="107">
        <v>0.05</v>
      </c>
      <c r="C5" s="31">
        <f t="shared" ref="C5:G5" si="2">$B$5*C3</f>
        <v>0.045</v>
      </c>
      <c r="D5" s="31">
        <f t="shared" si="2"/>
        <v>0.04</v>
      </c>
      <c r="E5" s="31">
        <f t="shared" si="2"/>
        <v>0.035</v>
      </c>
      <c r="F5" s="31">
        <f t="shared" si="2"/>
        <v>0.03</v>
      </c>
      <c r="G5" s="33">
        <f t="shared" si="2"/>
        <v>0</v>
      </c>
      <c r="H5" s="42"/>
      <c r="I5" s="42"/>
    </row>
    <row r="6">
      <c r="B6" s="101" t="s">
        <v>18</v>
      </c>
      <c r="C6" s="102">
        <v>0.1</v>
      </c>
      <c r="D6" s="102">
        <v>0.2</v>
      </c>
      <c r="E6" s="102">
        <v>0.3</v>
      </c>
      <c r="F6" s="102">
        <v>0.4</v>
      </c>
      <c r="G6" s="103">
        <v>1.0</v>
      </c>
    </row>
    <row r="7">
      <c r="A7" s="13" t="s">
        <v>46</v>
      </c>
      <c r="B7" s="108">
        <v>0.135</v>
      </c>
      <c r="C7" s="105">
        <f t="shared" ref="C7:G7" si="3">$B$7*C6</f>
        <v>0.0135</v>
      </c>
      <c r="D7" s="105">
        <f t="shared" si="3"/>
        <v>0.027</v>
      </c>
      <c r="E7" s="105">
        <f t="shared" si="3"/>
        <v>0.0405</v>
      </c>
      <c r="F7" s="105">
        <f t="shared" si="3"/>
        <v>0.054</v>
      </c>
      <c r="G7" s="106">
        <f t="shared" si="3"/>
        <v>0.135</v>
      </c>
      <c r="H7" s="42"/>
    </row>
    <row r="8">
      <c r="A8" s="13" t="s">
        <v>47</v>
      </c>
      <c r="B8" s="109">
        <v>0.05</v>
      </c>
      <c r="C8" s="110">
        <f t="shared" ref="C8:G8" si="4">$B$8*C6</f>
        <v>0.005</v>
      </c>
      <c r="D8" s="110">
        <f t="shared" si="4"/>
        <v>0.01</v>
      </c>
      <c r="E8" s="110">
        <f t="shared" si="4"/>
        <v>0.015</v>
      </c>
      <c r="F8" s="110">
        <f t="shared" si="4"/>
        <v>0.02</v>
      </c>
      <c r="G8" s="111">
        <f t="shared" si="4"/>
        <v>0.05</v>
      </c>
      <c r="H8" s="42"/>
      <c r="I8" s="42"/>
    </row>
    <row r="9">
      <c r="B9" s="6"/>
      <c r="C9" s="6"/>
      <c r="D9" s="6"/>
      <c r="E9" s="6"/>
      <c r="F9" s="6"/>
      <c r="G9" s="6"/>
    </row>
    <row r="10">
      <c r="B10" s="112" t="s">
        <v>5</v>
      </c>
      <c r="C10" s="113">
        <v>100000.0</v>
      </c>
      <c r="D10" s="113">
        <v>100000.0</v>
      </c>
      <c r="E10" s="113">
        <v>100000.0</v>
      </c>
      <c r="F10" s="113">
        <v>100000.0</v>
      </c>
      <c r="G10" s="114">
        <v>100000.0</v>
      </c>
    </row>
    <row r="11">
      <c r="B11" s="115" t="s">
        <v>11</v>
      </c>
      <c r="C11" s="116">
        <f t="shared" ref="C11:G11" si="5">C10*C4</f>
        <v>18000</v>
      </c>
      <c r="D11" s="116">
        <f t="shared" si="5"/>
        <v>16000</v>
      </c>
      <c r="E11" s="116">
        <f t="shared" si="5"/>
        <v>14000</v>
      </c>
      <c r="F11" s="116">
        <f t="shared" si="5"/>
        <v>12000</v>
      </c>
      <c r="G11" s="117">
        <f t="shared" si="5"/>
        <v>0</v>
      </c>
    </row>
    <row r="12">
      <c r="B12" s="30" t="s">
        <v>30</v>
      </c>
      <c r="C12" s="32">
        <f t="shared" ref="C12:G12" si="6">C10*C5</f>
        <v>4500</v>
      </c>
      <c r="D12" s="32">
        <f t="shared" si="6"/>
        <v>4000</v>
      </c>
      <c r="E12" s="32">
        <f t="shared" si="6"/>
        <v>3500</v>
      </c>
      <c r="F12" s="32">
        <f t="shared" si="6"/>
        <v>3000</v>
      </c>
      <c r="G12" s="118">
        <f t="shared" si="6"/>
        <v>0</v>
      </c>
    </row>
    <row r="13">
      <c r="B13" s="30" t="s">
        <v>48</v>
      </c>
      <c r="C13" s="32">
        <f t="shared" ref="C13:G13" si="7">C10*C7</f>
        <v>1350</v>
      </c>
      <c r="D13" s="32">
        <f t="shared" si="7"/>
        <v>2700</v>
      </c>
      <c r="E13" s="32">
        <f t="shared" si="7"/>
        <v>4050</v>
      </c>
      <c r="F13" s="32">
        <f t="shared" si="7"/>
        <v>5400</v>
      </c>
      <c r="G13" s="118">
        <f t="shared" si="7"/>
        <v>13500</v>
      </c>
    </row>
    <row r="14">
      <c r="B14" s="30" t="s">
        <v>49</v>
      </c>
      <c r="C14" s="32">
        <f t="shared" ref="C14:G14" si="8">C10*C8</f>
        <v>500</v>
      </c>
      <c r="D14" s="32">
        <f t="shared" si="8"/>
        <v>1000</v>
      </c>
      <c r="E14" s="32">
        <f t="shared" si="8"/>
        <v>1500</v>
      </c>
      <c r="F14" s="32">
        <f t="shared" si="8"/>
        <v>2000</v>
      </c>
      <c r="G14" s="118">
        <f t="shared" si="8"/>
        <v>5000</v>
      </c>
    </row>
    <row r="15">
      <c r="B15" s="119" t="s">
        <v>13</v>
      </c>
      <c r="C15" s="120">
        <f t="shared" ref="C15:F15" si="9">C11-C13+C12-C14</f>
        <v>20650</v>
      </c>
      <c r="D15" s="120">
        <f t="shared" si="9"/>
        <v>16300</v>
      </c>
      <c r="E15" s="120">
        <f t="shared" si="9"/>
        <v>11950</v>
      </c>
      <c r="F15" s="120">
        <f t="shared" si="9"/>
        <v>7600</v>
      </c>
      <c r="G15" s="121">
        <f>G13+G14</f>
        <v>18500</v>
      </c>
    </row>
    <row r="16">
      <c r="B16" s="6"/>
      <c r="C16" s="6"/>
      <c r="D16" s="6"/>
      <c r="E16" s="6"/>
      <c r="F16" s="6"/>
      <c r="G16" s="6"/>
    </row>
    <row r="17">
      <c r="B17" s="6"/>
      <c r="C17" s="32"/>
      <c r="D17" s="32"/>
      <c r="E17" s="32"/>
      <c r="F17" s="32"/>
      <c r="G17" s="32"/>
    </row>
    <row r="18">
      <c r="B18" s="20"/>
      <c r="C18" s="32"/>
      <c r="D18" s="32"/>
      <c r="E18" s="32"/>
      <c r="F18" s="32"/>
      <c r="G18" s="32"/>
    </row>
    <row r="19">
      <c r="B19" s="6"/>
      <c r="C19" s="122"/>
      <c r="D19" s="6"/>
      <c r="E19" s="6"/>
      <c r="F19" s="6"/>
      <c r="G19" s="6"/>
    </row>
    <row r="20">
      <c r="B20" s="6"/>
      <c r="C20" s="6"/>
      <c r="D20" s="6"/>
      <c r="E20" s="6"/>
      <c r="F20" s="6"/>
      <c r="G20" s="6"/>
    </row>
    <row r="21" ht="15.75" customHeight="1">
      <c r="B21" s="6"/>
      <c r="C21" s="6"/>
      <c r="D21" s="6"/>
      <c r="E21" s="6"/>
      <c r="F21" s="6"/>
      <c r="G21" s="6"/>
    </row>
    <row r="22" ht="15.75" customHeight="1">
      <c r="B22" s="6"/>
      <c r="C22" s="6"/>
      <c r="D22" s="6"/>
      <c r="E22" s="6"/>
      <c r="F22" s="6"/>
      <c r="G22" s="6"/>
    </row>
    <row r="23" ht="15.75" customHeight="1">
      <c r="B23" s="6"/>
      <c r="C23" s="6"/>
      <c r="D23" s="6"/>
      <c r="E23" s="6"/>
      <c r="F23" s="6"/>
      <c r="G23" s="6"/>
    </row>
    <row r="24" ht="15.75" customHeight="1">
      <c r="B24" s="6"/>
      <c r="C24" s="6"/>
      <c r="D24" s="6"/>
      <c r="E24" s="6"/>
      <c r="F24" s="6"/>
      <c r="G24" s="6"/>
    </row>
    <row r="25" ht="15.75" customHeight="1">
      <c r="B25" s="6"/>
      <c r="C25" s="6"/>
      <c r="D25" s="6"/>
      <c r="E25" s="6"/>
      <c r="F25" s="6"/>
      <c r="G25" s="6"/>
    </row>
    <row r="26" ht="15.75" customHeight="1">
      <c r="B26" s="6"/>
      <c r="C26" s="6"/>
      <c r="D26" s="6"/>
      <c r="E26" s="6"/>
      <c r="F26" s="6"/>
      <c r="G26" s="6"/>
    </row>
    <row r="27" ht="15.75" customHeight="1">
      <c r="B27" s="6"/>
      <c r="C27" s="6"/>
      <c r="D27" s="6"/>
      <c r="E27" s="6"/>
      <c r="F27" s="6"/>
      <c r="G27" s="6"/>
    </row>
    <row r="28" ht="15.75" customHeight="1">
      <c r="B28" s="6"/>
      <c r="C28" s="6"/>
      <c r="D28" s="6"/>
      <c r="E28" s="6"/>
      <c r="F28" s="6"/>
      <c r="G28" s="6"/>
    </row>
    <row r="29" ht="15.75" customHeight="1">
      <c r="B29" s="6"/>
      <c r="C29" s="6"/>
      <c r="D29" s="6"/>
      <c r="E29" s="6"/>
      <c r="F29" s="6"/>
      <c r="G29" s="6"/>
    </row>
    <row r="30" ht="15.75" customHeight="1">
      <c r="B30" s="6"/>
      <c r="C30" s="6"/>
      <c r="D30" s="6"/>
      <c r="E30" s="6"/>
      <c r="F30" s="6"/>
      <c r="G30" s="6"/>
    </row>
    <row r="31" ht="15.75" customHeight="1">
      <c r="B31" s="6"/>
      <c r="C31" s="6"/>
      <c r="D31" s="6"/>
      <c r="E31" s="6"/>
      <c r="F31" s="6"/>
      <c r="G31" s="6"/>
    </row>
    <row r="32" ht="15.75" customHeight="1">
      <c r="B32" s="6"/>
      <c r="C32" s="6"/>
      <c r="D32" s="6"/>
      <c r="E32" s="6"/>
      <c r="F32" s="6"/>
      <c r="G32" s="6"/>
    </row>
    <row r="33" ht="15.75" customHeight="1">
      <c r="B33" s="6"/>
      <c r="C33" s="6"/>
      <c r="D33" s="6"/>
      <c r="E33" s="6"/>
      <c r="F33" s="6"/>
      <c r="G33" s="6"/>
    </row>
    <row r="34" ht="15.75" customHeight="1">
      <c r="B34" s="6"/>
      <c r="C34" s="6"/>
      <c r="D34" s="6"/>
      <c r="E34" s="6"/>
      <c r="F34" s="6"/>
      <c r="G34" s="6"/>
    </row>
    <row r="35" ht="15.75" customHeight="1">
      <c r="B35" s="6"/>
      <c r="C35" s="6"/>
      <c r="D35" s="6"/>
      <c r="E35" s="6"/>
      <c r="F35" s="6"/>
      <c r="G35" s="6"/>
    </row>
    <row r="36" ht="15.75" customHeight="1">
      <c r="B36" s="6"/>
      <c r="C36" s="6"/>
      <c r="D36" s="6"/>
      <c r="E36" s="6"/>
      <c r="F36" s="6"/>
      <c r="G36" s="6"/>
    </row>
    <row r="37" ht="15.75" customHeight="1">
      <c r="B37" s="6"/>
      <c r="C37" s="6"/>
      <c r="D37" s="6"/>
      <c r="E37" s="6"/>
      <c r="F37" s="6"/>
      <c r="G37" s="6"/>
    </row>
    <row r="38" ht="15.75" customHeight="1">
      <c r="B38" s="6"/>
      <c r="C38" s="6"/>
      <c r="D38" s="6"/>
      <c r="E38" s="6"/>
      <c r="F38" s="6"/>
      <c r="G38" s="6"/>
    </row>
    <row r="39" ht="15.75" customHeight="1">
      <c r="B39" s="6"/>
      <c r="C39" s="6"/>
      <c r="D39" s="6"/>
      <c r="E39" s="6"/>
      <c r="F39" s="6"/>
      <c r="G39" s="6"/>
    </row>
    <row r="40" ht="15.75" customHeight="1">
      <c r="B40" s="6"/>
      <c r="C40" s="6"/>
      <c r="D40" s="6"/>
      <c r="E40" s="6"/>
      <c r="F40" s="6"/>
      <c r="G40" s="6"/>
    </row>
    <row r="41" ht="15.75" customHeight="1">
      <c r="B41" s="6"/>
      <c r="C41" s="6"/>
      <c r="D41" s="6"/>
      <c r="E41" s="6"/>
      <c r="F41" s="6"/>
      <c r="G41" s="6"/>
    </row>
    <row r="42" ht="15.75" customHeight="1">
      <c r="B42" s="6"/>
      <c r="C42" s="6"/>
      <c r="D42" s="6"/>
      <c r="E42" s="6"/>
      <c r="F42" s="6"/>
      <c r="G42" s="6"/>
    </row>
    <row r="43" ht="15.75" customHeight="1">
      <c r="B43" s="6"/>
      <c r="C43" s="6"/>
      <c r="D43" s="6"/>
      <c r="E43" s="6"/>
      <c r="F43" s="6"/>
      <c r="G43" s="6"/>
    </row>
    <row r="44" ht="15.75" customHeight="1">
      <c r="B44" s="6"/>
      <c r="C44" s="6"/>
      <c r="D44" s="6"/>
      <c r="E44" s="6"/>
      <c r="F44" s="6"/>
      <c r="G44" s="6"/>
    </row>
    <row r="45" ht="15.75" customHeight="1">
      <c r="B45" s="6"/>
      <c r="C45" s="6"/>
      <c r="D45" s="6"/>
      <c r="E45" s="6"/>
      <c r="F45" s="6"/>
      <c r="G45" s="6"/>
    </row>
    <row r="46" ht="15.75" customHeight="1">
      <c r="B46" s="6"/>
      <c r="C46" s="6"/>
      <c r="D46" s="6"/>
      <c r="E46" s="6"/>
      <c r="F46" s="6"/>
      <c r="G46" s="6"/>
    </row>
    <row r="47" ht="15.75" customHeight="1">
      <c r="B47" s="6"/>
      <c r="C47" s="6"/>
      <c r="D47" s="6"/>
      <c r="E47" s="6"/>
      <c r="F47" s="6"/>
      <c r="G47" s="6"/>
    </row>
    <row r="48" ht="15.75" customHeight="1">
      <c r="B48" s="6"/>
      <c r="C48" s="6"/>
      <c r="D48" s="6"/>
      <c r="E48" s="6"/>
      <c r="F48" s="6"/>
      <c r="G48" s="6"/>
    </row>
    <row r="49" ht="15.75" customHeight="1">
      <c r="B49" s="6"/>
      <c r="C49" s="6"/>
      <c r="D49" s="6"/>
      <c r="E49" s="6"/>
      <c r="F49" s="6"/>
      <c r="G49" s="6"/>
    </row>
    <row r="50" ht="15.75" customHeight="1">
      <c r="B50" s="6"/>
      <c r="C50" s="6"/>
      <c r="D50" s="6"/>
      <c r="E50" s="6"/>
      <c r="F50" s="6"/>
      <c r="G50" s="6"/>
    </row>
    <row r="51" ht="15.75" customHeight="1">
      <c r="B51" s="6"/>
      <c r="C51" s="6"/>
      <c r="D51" s="6"/>
      <c r="E51" s="6"/>
      <c r="F51" s="6"/>
      <c r="G51" s="6"/>
    </row>
    <row r="52" ht="15.75" customHeight="1">
      <c r="B52" s="6"/>
      <c r="C52" s="6"/>
      <c r="D52" s="6"/>
      <c r="E52" s="6"/>
      <c r="F52" s="6"/>
      <c r="G52" s="6"/>
    </row>
    <row r="53" ht="15.75" customHeight="1">
      <c r="B53" s="6"/>
      <c r="C53" s="6"/>
      <c r="D53" s="6"/>
      <c r="E53" s="6"/>
      <c r="F53" s="6"/>
      <c r="G53" s="6"/>
    </row>
    <row r="54" ht="15.75" customHeight="1">
      <c r="B54" s="6"/>
      <c r="C54" s="6"/>
      <c r="D54" s="6"/>
      <c r="E54" s="6"/>
      <c r="F54" s="6"/>
      <c r="G54" s="6"/>
    </row>
    <row r="55" ht="15.75" customHeight="1">
      <c r="B55" s="6"/>
      <c r="C55" s="6"/>
      <c r="D55" s="6"/>
      <c r="E55" s="6"/>
      <c r="F55" s="6"/>
      <c r="G55" s="6"/>
    </row>
    <row r="56" ht="15.75" customHeight="1">
      <c r="B56" s="6"/>
      <c r="C56" s="6"/>
      <c r="D56" s="6"/>
      <c r="E56" s="6"/>
      <c r="F56" s="6"/>
      <c r="G56" s="6"/>
    </row>
    <row r="57" ht="15.75" customHeight="1">
      <c r="B57" s="6"/>
      <c r="C57" s="6"/>
      <c r="D57" s="6"/>
      <c r="E57" s="6"/>
      <c r="F57" s="6"/>
      <c r="G57" s="6"/>
    </row>
    <row r="58" ht="15.75" customHeight="1">
      <c r="B58" s="6"/>
      <c r="C58" s="6"/>
      <c r="D58" s="6"/>
      <c r="E58" s="6"/>
      <c r="F58" s="6"/>
      <c r="G58" s="6"/>
    </row>
    <row r="59" ht="15.75" customHeight="1">
      <c r="B59" s="6"/>
      <c r="C59" s="6"/>
      <c r="D59" s="6"/>
      <c r="E59" s="6"/>
      <c r="F59" s="6"/>
      <c r="G59" s="6"/>
    </row>
    <row r="60" ht="15.75" customHeight="1">
      <c r="B60" s="6"/>
      <c r="C60" s="6"/>
      <c r="D60" s="6"/>
      <c r="E60" s="6"/>
      <c r="F60" s="6"/>
      <c r="G60" s="6"/>
    </row>
    <row r="61" ht="15.75" customHeight="1">
      <c r="B61" s="6"/>
      <c r="C61" s="6"/>
      <c r="D61" s="6"/>
      <c r="E61" s="6"/>
      <c r="F61" s="6"/>
      <c r="G61" s="6"/>
    </row>
    <row r="62" ht="15.75" customHeight="1">
      <c r="B62" s="6"/>
      <c r="C62" s="6"/>
      <c r="D62" s="6"/>
      <c r="E62" s="6"/>
      <c r="F62" s="6"/>
      <c r="G62" s="6"/>
    </row>
    <row r="63" ht="15.75" customHeight="1">
      <c r="B63" s="6"/>
      <c r="C63" s="6"/>
      <c r="D63" s="6"/>
      <c r="E63" s="6"/>
      <c r="F63" s="6"/>
      <c r="G63" s="6"/>
    </row>
    <row r="64" ht="15.75" customHeight="1">
      <c r="B64" s="6"/>
      <c r="C64" s="6"/>
      <c r="D64" s="6"/>
      <c r="E64" s="6"/>
      <c r="F64" s="6"/>
      <c r="G64" s="6"/>
    </row>
    <row r="65" ht="15.75" customHeight="1">
      <c r="B65" s="6"/>
      <c r="C65" s="6"/>
      <c r="D65" s="6"/>
      <c r="E65" s="6"/>
      <c r="F65" s="6"/>
      <c r="G65" s="6"/>
    </row>
    <row r="66" ht="15.75" customHeight="1">
      <c r="B66" s="6"/>
      <c r="C66" s="6"/>
      <c r="D66" s="6"/>
      <c r="E66" s="6"/>
      <c r="F66" s="6"/>
      <c r="G66" s="6"/>
    </row>
    <row r="67" ht="15.75" customHeight="1">
      <c r="B67" s="6"/>
      <c r="C67" s="6"/>
      <c r="D67" s="6"/>
      <c r="E67" s="6"/>
      <c r="F67" s="6"/>
      <c r="G67" s="6"/>
    </row>
    <row r="68" ht="15.75" customHeight="1">
      <c r="B68" s="6"/>
      <c r="C68" s="6"/>
      <c r="D68" s="6"/>
      <c r="E68" s="6"/>
      <c r="F68" s="6"/>
      <c r="G68" s="6"/>
    </row>
    <row r="69" ht="15.75" customHeight="1">
      <c r="B69" s="6"/>
      <c r="C69" s="6"/>
      <c r="D69" s="6"/>
      <c r="E69" s="6"/>
      <c r="F69" s="6"/>
      <c r="G69" s="6"/>
    </row>
    <row r="70" ht="15.75" customHeight="1">
      <c r="B70" s="6"/>
      <c r="C70" s="6"/>
      <c r="D70" s="6"/>
      <c r="E70" s="6"/>
      <c r="F70" s="6"/>
      <c r="G70" s="6"/>
    </row>
    <row r="71" ht="15.75" customHeight="1">
      <c r="B71" s="6"/>
      <c r="C71" s="6"/>
      <c r="D71" s="6"/>
      <c r="E71" s="6"/>
      <c r="F71" s="6"/>
      <c r="G71" s="6"/>
    </row>
    <row r="72" ht="15.75" customHeight="1">
      <c r="B72" s="6"/>
      <c r="C72" s="6"/>
      <c r="D72" s="6"/>
      <c r="E72" s="6"/>
      <c r="F72" s="6"/>
      <c r="G72" s="6"/>
    </row>
    <row r="73" ht="15.75" customHeight="1">
      <c r="B73" s="6"/>
      <c r="C73" s="6"/>
      <c r="D73" s="6"/>
      <c r="E73" s="6"/>
      <c r="F73" s="6"/>
      <c r="G73" s="6"/>
    </row>
    <row r="74" ht="15.75" customHeight="1">
      <c r="B74" s="6"/>
      <c r="C74" s="6"/>
      <c r="D74" s="6"/>
      <c r="E74" s="6"/>
      <c r="F74" s="6"/>
      <c r="G74" s="6"/>
    </row>
    <row r="75" ht="15.75" customHeight="1">
      <c r="B75" s="6"/>
      <c r="C75" s="6"/>
      <c r="D75" s="6"/>
      <c r="E75" s="6"/>
      <c r="F75" s="6"/>
      <c r="G75" s="6"/>
    </row>
    <row r="76" ht="15.75" customHeight="1">
      <c r="B76" s="6"/>
      <c r="C76" s="6"/>
      <c r="D76" s="6"/>
      <c r="E76" s="6"/>
      <c r="F76" s="6"/>
      <c r="G76" s="6"/>
    </row>
    <row r="77" ht="15.75" customHeight="1">
      <c r="B77" s="6"/>
      <c r="C77" s="6"/>
      <c r="D77" s="6"/>
      <c r="E77" s="6"/>
      <c r="F77" s="6"/>
      <c r="G77" s="6"/>
    </row>
    <row r="78" ht="15.75" customHeight="1">
      <c r="B78" s="6"/>
      <c r="C78" s="6"/>
      <c r="D78" s="6"/>
      <c r="E78" s="6"/>
      <c r="F78" s="6"/>
      <c r="G78" s="6"/>
    </row>
    <row r="79" ht="15.75" customHeight="1">
      <c r="B79" s="6"/>
      <c r="C79" s="6"/>
      <c r="D79" s="6"/>
      <c r="E79" s="6"/>
      <c r="F79" s="6"/>
      <c r="G79" s="6"/>
    </row>
    <row r="80" ht="15.75" customHeight="1">
      <c r="B80" s="6"/>
      <c r="C80" s="6"/>
      <c r="D80" s="6"/>
      <c r="E80" s="6"/>
      <c r="F80" s="6"/>
      <c r="G80" s="6"/>
    </row>
    <row r="81" ht="15.75" customHeight="1">
      <c r="B81" s="6"/>
      <c r="C81" s="6"/>
      <c r="D81" s="6"/>
      <c r="E81" s="6"/>
      <c r="F81" s="6"/>
      <c r="G81" s="6"/>
    </row>
    <row r="82" ht="15.75" customHeight="1">
      <c r="B82" s="6"/>
      <c r="C82" s="6"/>
      <c r="D82" s="6"/>
      <c r="E82" s="6"/>
      <c r="F82" s="6"/>
      <c r="G82" s="6"/>
    </row>
    <row r="83" ht="15.75" customHeight="1">
      <c r="B83" s="6"/>
      <c r="C83" s="6"/>
      <c r="D83" s="6"/>
      <c r="E83" s="6"/>
      <c r="F83" s="6"/>
      <c r="G83" s="6"/>
    </row>
    <row r="84" ht="15.75" customHeight="1">
      <c r="B84" s="6"/>
      <c r="C84" s="6"/>
      <c r="D84" s="6"/>
      <c r="E84" s="6"/>
      <c r="F84" s="6"/>
      <c r="G84" s="6"/>
    </row>
    <row r="85" ht="15.75" customHeight="1">
      <c r="B85" s="6"/>
      <c r="C85" s="6"/>
      <c r="D85" s="6"/>
      <c r="E85" s="6"/>
      <c r="F85" s="6"/>
      <c r="G85" s="6"/>
    </row>
    <row r="86" ht="15.75" customHeight="1">
      <c r="B86" s="6"/>
      <c r="C86" s="6"/>
      <c r="D86" s="6"/>
      <c r="E86" s="6"/>
      <c r="F86" s="6"/>
      <c r="G86" s="6"/>
    </row>
    <row r="87" ht="15.75" customHeight="1">
      <c r="B87" s="6"/>
      <c r="C87" s="6"/>
      <c r="D87" s="6"/>
      <c r="E87" s="6"/>
      <c r="F87" s="6"/>
      <c r="G87" s="6"/>
    </row>
    <row r="88" ht="15.75" customHeight="1">
      <c r="B88" s="6"/>
      <c r="C88" s="6"/>
      <c r="D88" s="6"/>
      <c r="E88" s="6"/>
      <c r="F88" s="6"/>
      <c r="G88" s="6"/>
    </row>
    <row r="89" ht="15.75" customHeight="1">
      <c r="B89" s="6"/>
      <c r="C89" s="6"/>
      <c r="D89" s="6"/>
      <c r="E89" s="6"/>
      <c r="F89" s="6"/>
      <c r="G89" s="6"/>
    </row>
    <row r="90" ht="15.75" customHeight="1">
      <c r="B90" s="6"/>
      <c r="C90" s="6"/>
      <c r="D90" s="6"/>
      <c r="E90" s="6"/>
      <c r="F90" s="6"/>
      <c r="G90" s="6"/>
    </row>
    <row r="91" ht="15.75" customHeight="1">
      <c r="B91" s="6"/>
      <c r="C91" s="6"/>
      <c r="D91" s="6"/>
      <c r="E91" s="6"/>
      <c r="F91" s="6"/>
      <c r="G91" s="6"/>
    </row>
    <row r="92" ht="15.75" customHeight="1">
      <c r="B92" s="6"/>
      <c r="C92" s="6"/>
      <c r="D92" s="6"/>
      <c r="E92" s="6"/>
      <c r="F92" s="6"/>
      <c r="G92" s="6"/>
    </row>
    <row r="93" ht="15.75" customHeight="1">
      <c r="B93" s="6"/>
      <c r="C93" s="6"/>
      <c r="D93" s="6"/>
      <c r="E93" s="6"/>
      <c r="F93" s="6"/>
      <c r="G93" s="6"/>
    </row>
    <row r="94" ht="15.75" customHeight="1">
      <c r="B94" s="6"/>
      <c r="C94" s="6"/>
      <c r="D94" s="6"/>
      <c r="E94" s="6"/>
      <c r="F94" s="6"/>
      <c r="G94" s="6"/>
    </row>
    <row r="95" ht="15.75" customHeight="1">
      <c r="B95" s="6"/>
      <c r="C95" s="6"/>
      <c r="D95" s="6"/>
      <c r="E95" s="6"/>
      <c r="F95" s="6"/>
      <c r="G95" s="6"/>
    </row>
    <row r="96" ht="15.75" customHeight="1">
      <c r="B96" s="6"/>
      <c r="C96" s="6"/>
      <c r="D96" s="6"/>
      <c r="E96" s="6"/>
      <c r="F96" s="6"/>
      <c r="G96" s="6"/>
    </row>
    <row r="97" ht="15.75" customHeight="1">
      <c r="B97" s="6"/>
      <c r="C97" s="6"/>
      <c r="D97" s="6"/>
      <c r="E97" s="6"/>
      <c r="F97" s="6"/>
      <c r="G97" s="6"/>
    </row>
    <row r="98" ht="15.75" customHeight="1">
      <c r="B98" s="6"/>
      <c r="C98" s="6"/>
      <c r="D98" s="6"/>
      <c r="E98" s="6"/>
      <c r="F98" s="6"/>
      <c r="G98" s="6"/>
    </row>
    <row r="99" ht="15.75" customHeight="1">
      <c r="B99" s="6"/>
      <c r="C99" s="6"/>
      <c r="D99" s="6"/>
      <c r="E99" s="6"/>
      <c r="F99" s="6"/>
      <c r="G99" s="6"/>
    </row>
    <row r="100" ht="15.75" customHeight="1">
      <c r="B100" s="6"/>
      <c r="C100" s="6"/>
      <c r="D100" s="6"/>
      <c r="E100" s="6"/>
      <c r="F100" s="6"/>
      <c r="G100" s="6"/>
    </row>
    <row r="101" ht="15.75" customHeight="1">
      <c r="B101" s="6"/>
      <c r="C101" s="6"/>
      <c r="D101" s="6"/>
      <c r="E101" s="6"/>
      <c r="F101" s="6"/>
      <c r="G101" s="6"/>
    </row>
    <row r="102" ht="15.75" customHeight="1">
      <c r="B102" s="6"/>
      <c r="C102" s="6"/>
      <c r="D102" s="6"/>
      <c r="E102" s="6"/>
      <c r="F102" s="6"/>
      <c r="G102" s="6"/>
    </row>
    <row r="103" ht="15.75" customHeight="1">
      <c r="B103" s="6"/>
      <c r="C103" s="6"/>
      <c r="D103" s="6"/>
      <c r="E103" s="6"/>
      <c r="F103" s="6"/>
      <c r="G103" s="6"/>
    </row>
    <row r="104" ht="15.75" customHeight="1">
      <c r="B104" s="6"/>
      <c r="C104" s="6"/>
      <c r="D104" s="6"/>
      <c r="E104" s="6"/>
      <c r="F104" s="6"/>
      <c r="G104" s="6"/>
    </row>
    <row r="105" ht="15.75" customHeight="1">
      <c r="B105" s="6"/>
      <c r="C105" s="6"/>
      <c r="D105" s="6"/>
      <c r="E105" s="6"/>
      <c r="F105" s="6"/>
      <c r="G105" s="6"/>
    </row>
    <row r="106" ht="15.75" customHeight="1">
      <c r="B106" s="6"/>
      <c r="C106" s="6"/>
      <c r="D106" s="6"/>
      <c r="E106" s="6"/>
      <c r="F106" s="6"/>
      <c r="G106" s="6"/>
    </row>
    <row r="107" ht="15.75" customHeight="1">
      <c r="B107" s="6"/>
      <c r="C107" s="6"/>
      <c r="D107" s="6"/>
      <c r="E107" s="6"/>
      <c r="F107" s="6"/>
      <c r="G107" s="6"/>
    </row>
    <row r="108" ht="15.75" customHeight="1">
      <c r="B108" s="6"/>
      <c r="C108" s="6"/>
      <c r="D108" s="6"/>
      <c r="E108" s="6"/>
      <c r="F108" s="6"/>
      <c r="G108" s="6"/>
    </row>
    <row r="109" ht="15.75" customHeight="1">
      <c r="B109" s="6"/>
      <c r="C109" s="6"/>
      <c r="D109" s="6"/>
      <c r="E109" s="6"/>
      <c r="F109" s="6"/>
      <c r="G109" s="6"/>
    </row>
    <row r="110" ht="15.75" customHeight="1">
      <c r="B110" s="6"/>
      <c r="C110" s="6"/>
      <c r="D110" s="6"/>
      <c r="E110" s="6"/>
      <c r="F110" s="6"/>
      <c r="G110" s="6"/>
    </row>
    <row r="111" ht="15.75" customHeight="1">
      <c r="B111" s="6"/>
      <c r="C111" s="6"/>
      <c r="D111" s="6"/>
      <c r="E111" s="6"/>
      <c r="F111" s="6"/>
      <c r="G111" s="6"/>
    </row>
    <row r="112" ht="15.75" customHeight="1">
      <c r="B112" s="6"/>
      <c r="C112" s="6"/>
      <c r="D112" s="6"/>
      <c r="E112" s="6"/>
      <c r="F112" s="6"/>
      <c r="G112" s="6"/>
    </row>
    <row r="113" ht="15.75" customHeight="1">
      <c r="B113" s="6"/>
      <c r="C113" s="6"/>
      <c r="D113" s="6"/>
      <c r="E113" s="6"/>
      <c r="F113" s="6"/>
      <c r="G113" s="6"/>
    </row>
    <row r="114" ht="15.75" customHeight="1">
      <c r="B114" s="6"/>
      <c r="C114" s="6"/>
      <c r="D114" s="6"/>
      <c r="E114" s="6"/>
      <c r="F114" s="6"/>
      <c r="G114" s="6"/>
    </row>
    <row r="115" ht="15.75" customHeight="1">
      <c r="B115" s="6"/>
      <c r="C115" s="6"/>
      <c r="D115" s="6"/>
      <c r="E115" s="6"/>
      <c r="F115" s="6"/>
      <c r="G115" s="6"/>
    </row>
    <row r="116" ht="15.75" customHeight="1">
      <c r="B116" s="6"/>
      <c r="C116" s="6"/>
      <c r="D116" s="6"/>
      <c r="E116" s="6"/>
      <c r="F116" s="6"/>
      <c r="G116" s="6"/>
    </row>
    <row r="117" ht="15.75" customHeight="1">
      <c r="B117" s="6"/>
      <c r="C117" s="6"/>
      <c r="D117" s="6"/>
      <c r="E117" s="6"/>
      <c r="F117" s="6"/>
      <c r="G117" s="6"/>
    </row>
    <row r="118" ht="15.75" customHeight="1">
      <c r="B118" s="6"/>
      <c r="C118" s="6"/>
      <c r="D118" s="6"/>
      <c r="E118" s="6"/>
      <c r="F118" s="6"/>
      <c r="G118" s="6"/>
    </row>
    <row r="119" ht="15.75" customHeight="1">
      <c r="B119" s="6"/>
      <c r="C119" s="6"/>
      <c r="D119" s="6"/>
      <c r="E119" s="6"/>
      <c r="F119" s="6"/>
      <c r="G119" s="6"/>
    </row>
    <row r="120" ht="15.75" customHeight="1">
      <c r="B120" s="6"/>
      <c r="C120" s="6"/>
      <c r="D120" s="6"/>
      <c r="E120" s="6"/>
      <c r="F120" s="6"/>
      <c r="G120" s="6"/>
    </row>
    <row r="121" ht="15.75" customHeight="1">
      <c r="B121" s="6"/>
      <c r="C121" s="6"/>
      <c r="D121" s="6"/>
      <c r="E121" s="6"/>
      <c r="F121" s="6"/>
      <c r="G121" s="6"/>
    </row>
    <row r="122" ht="15.75" customHeight="1">
      <c r="B122" s="6"/>
      <c r="C122" s="6"/>
      <c r="D122" s="6"/>
      <c r="E122" s="6"/>
      <c r="F122" s="6"/>
      <c r="G122" s="6"/>
    </row>
    <row r="123" ht="15.75" customHeight="1">
      <c r="B123" s="6"/>
      <c r="C123" s="6"/>
      <c r="D123" s="6"/>
      <c r="E123" s="6"/>
      <c r="F123" s="6"/>
      <c r="G123" s="6"/>
    </row>
    <row r="124" ht="15.75" customHeight="1">
      <c r="B124" s="6"/>
      <c r="C124" s="6"/>
      <c r="D124" s="6"/>
      <c r="E124" s="6"/>
      <c r="F124" s="6"/>
      <c r="G124" s="6"/>
    </row>
    <row r="125" ht="15.75" customHeight="1">
      <c r="B125" s="6"/>
      <c r="C125" s="6"/>
      <c r="D125" s="6"/>
      <c r="E125" s="6"/>
      <c r="F125" s="6"/>
      <c r="G125" s="6"/>
    </row>
    <row r="126" ht="15.75" customHeight="1">
      <c r="B126" s="6"/>
      <c r="C126" s="6"/>
      <c r="D126" s="6"/>
      <c r="E126" s="6"/>
      <c r="F126" s="6"/>
      <c r="G126" s="6"/>
    </row>
    <row r="127" ht="15.75" customHeight="1">
      <c r="B127" s="6"/>
      <c r="C127" s="6"/>
      <c r="D127" s="6"/>
      <c r="E127" s="6"/>
      <c r="F127" s="6"/>
      <c r="G127" s="6"/>
    </row>
    <row r="128" ht="15.75" customHeight="1">
      <c r="B128" s="6"/>
      <c r="C128" s="6"/>
      <c r="D128" s="6"/>
      <c r="E128" s="6"/>
      <c r="F128" s="6"/>
      <c r="G128" s="6"/>
    </row>
    <row r="129" ht="15.75" customHeight="1">
      <c r="B129" s="6"/>
      <c r="C129" s="6"/>
      <c r="D129" s="6"/>
      <c r="E129" s="6"/>
      <c r="F129" s="6"/>
      <c r="G129" s="6"/>
    </row>
    <row r="130" ht="15.75" customHeight="1">
      <c r="B130" s="6"/>
      <c r="C130" s="6"/>
      <c r="D130" s="6"/>
      <c r="E130" s="6"/>
      <c r="F130" s="6"/>
      <c r="G130" s="6"/>
    </row>
    <row r="131" ht="15.75" customHeight="1">
      <c r="B131" s="6"/>
      <c r="C131" s="6"/>
      <c r="D131" s="6"/>
      <c r="E131" s="6"/>
      <c r="F131" s="6"/>
      <c r="G131" s="6"/>
    </row>
    <row r="132" ht="15.75" customHeight="1">
      <c r="B132" s="6"/>
      <c r="C132" s="6"/>
      <c r="D132" s="6"/>
      <c r="E132" s="6"/>
      <c r="F132" s="6"/>
      <c r="G132" s="6"/>
    </row>
    <row r="133" ht="15.75" customHeight="1">
      <c r="B133" s="6"/>
      <c r="C133" s="6"/>
      <c r="D133" s="6"/>
      <c r="E133" s="6"/>
      <c r="F133" s="6"/>
      <c r="G133" s="6"/>
    </row>
    <row r="134" ht="15.75" customHeight="1">
      <c r="B134" s="6"/>
      <c r="C134" s="6"/>
      <c r="D134" s="6"/>
      <c r="E134" s="6"/>
      <c r="F134" s="6"/>
      <c r="G134" s="6"/>
    </row>
    <row r="135" ht="15.75" customHeight="1">
      <c r="B135" s="6"/>
      <c r="C135" s="6"/>
      <c r="D135" s="6"/>
      <c r="E135" s="6"/>
      <c r="F135" s="6"/>
      <c r="G135" s="6"/>
    </row>
    <row r="136" ht="15.75" customHeight="1">
      <c r="B136" s="6"/>
      <c r="C136" s="6"/>
      <c r="D136" s="6"/>
      <c r="E136" s="6"/>
      <c r="F136" s="6"/>
      <c r="G136" s="6"/>
    </row>
    <row r="137" ht="15.75" customHeight="1">
      <c r="B137" s="6"/>
      <c r="C137" s="6"/>
      <c r="D137" s="6"/>
      <c r="E137" s="6"/>
      <c r="F137" s="6"/>
      <c r="G137" s="6"/>
    </row>
    <row r="138" ht="15.75" customHeight="1">
      <c r="B138" s="6"/>
      <c r="C138" s="6"/>
      <c r="D138" s="6"/>
      <c r="E138" s="6"/>
      <c r="F138" s="6"/>
      <c r="G138" s="6"/>
    </row>
    <row r="139" ht="15.75" customHeight="1">
      <c r="B139" s="6"/>
      <c r="C139" s="6"/>
      <c r="D139" s="6"/>
      <c r="E139" s="6"/>
      <c r="F139" s="6"/>
      <c r="G139" s="6"/>
    </row>
    <row r="140" ht="15.75" customHeight="1">
      <c r="B140" s="6"/>
      <c r="C140" s="6"/>
      <c r="D140" s="6"/>
      <c r="E140" s="6"/>
      <c r="F140" s="6"/>
      <c r="G140" s="6"/>
    </row>
    <row r="141" ht="15.75" customHeight="1">
      <c r="B141" s="6"/>
      <c r="C141" s="6"/>
      <c r="D141" s="6"/>
      <c r="E141" s="6"/>
      <c r="F141" s="6"/>
      <c r="G141" s="6"/>
    </row>
    <row r="142" ht="15.75" customHeight="1">
      <c r="B142" s="6"/>
      <c r="C142" s="6"/>
      <c r="D142" s="6"/>
      <c r="E142" s="6"/>
      <c r="F142" s="6"/>
      <c r="G142" s="6"/>
    </row>
    <row r="143" ht="15.75" customHeight="1">
      <c r="B143" s="6"/>
      <c r="C143" s="6"/>
      <c r="D143" s="6"/>
      <c r="E143" s="6"/>
      <c r="F143" s="6"/>
      <c r="G143" s="6"/>
    </row>
    <row r="144" ht="15.75" customHeight="1">
      <c r="B144" s="6"/>
      <c r="C144" s="6"/>
      <c r="D144" s="6"/>
      <c r="E144" s="6"/>
      <c r="F144" s="6"/>
      <c r="G144" s="6"/>
    </row>
    <row r="145" ht="15.75" customHeight="1">
      <c r="B145" s="6"/>
      <c r="C145" s="6"/>
      <c r="D145" s="6"/>
      <c r="E145" s="6"/>
      <c r="F145" s="6"/>
      <c r="G145" s="6"/>
    </row>
    <row r="146" ht="15.75" customHeight="1">
      <c r="B146" s="6"/>
      <c r="C146" s="6"/>
      <c r="D146" s="6"/>
      <c r="E146" s="6"/>
      <c r="F146" s="6"/>
      <c r="G146" s="6"/>
    </row>
    <row r="147" ht="15.75" customHeight="1">
      <c r="B147" s="6"/>
      <c r="C147" s="6"/>
      <c r="D147" s="6"/>
      <c r="E147" s="6"/>
      <c r="F147" s="6"/>
      <c r="G147" s="6"/>
    </row>
    <row r="148" ht="15.75" customHeight="1">
      <c r="B148" s="6"/>
      <c r="C148" s="6"/>
      <c r="D148" s="6"/>
      <c r="E148" s="6"/>
      <c r="F148" s="6"/>
      <c r="G148" s="6"/>
    </row>
    <row r="149" ht="15.75" customHeight="1">
      <c r="B149" s="6"/>
      <c r="C149" s="6"/>
      <c r="D149" s="6"/>
      <c r="E149" s="6"/>
      <c r="F149" s="6"/>
      <c r="G149" s="6"/>
    </row>
    <row r="150" ht="15.75" customHeight="1">
      <c r="B150" s="6"/>
      <c r="C150" s="6"/>
      <c r="D150" s="6"/>
      <c r="E150" s="6"/>
      <c r="F150" s="6"/>
      <c r="G150" s="6"/>
    </row>
    <row r="151" ht="15.75" customHeight="1">
      <c r="B151" s="6"/>
      <c r="C151" s="6"/>
      <c r="D151" s="6"/>
      <c r="E151" s="6"/>
      <c r="F151" s="6"/>
      <c r="G151" s="6"/>
    </row>
    <row r="152" ht="15.75" customHeight="1">
      <c r="B152" s="6"/>
      <c r="C152" s="6"/>
      <c r="D152" s="6"/>
      <c r="E152" s="6"/>
      <c r="F152" s="6"/>
      <c r="G152" s="6"/>
    </row>
    <row r="153" ht="15.75" customHeight="1">
      <c r="B153" s="6"/>
      <c r="C153" s="6"/>
      <c r="D153" s="6"/>
      <c r="E153" s="6"/>
      <c r="F153" s="6"/>
      <c r="G153" s="6"/>
    </row>
    <row r="154" ht="15.75" customHeight="1">
      <c r="B154" s="6"/>
      <c r="C154" s="6"/>
      <c r="D154" s="6"/>
      <c r="E154" s="6"/>
      <c r="F154" s="6"/>
      <c r="G154" s="6"/>
    </row>
    <row r="155" ht="15.75" customHeight="1">
      <c r="B155" s="6"/>
      <c r="C155" s="6"/>
      <c r="D155" s="6"/>
      <c r="E155" s="6"/>
      <c r="F155" s="6"/>
      <c r="G155" s="6"/>
    </row>
    <row r="156" ht="15.75" customHeight="1">
      <c r="B156" s="6"/>
      <c r="C156" s="6"/>
      <c r="D156" s="6"/>
      <c r="E156" s="6"/>
      <c r="F156" s="6"/>
      <c r="G156" s="6"/>
    </row>
    <row r="157" ht="15.75" customHeight="1">
      <c r="B157" s="6"/>
      <c r="C157" s="6"/>
      <c r="D157" s="6"/>
      <c r="E157" s="6"/>
      <c r="F157" s="6"/>
      <c r="G157" s="6"/>
    </row>
    <row r="158" ht="15.75" customHeight="1">
      <c r="B158" s="6"/>
      <c r="C158" s="6"/>
      <c r="D158" s="6"/>
      <c r="E158" s="6"/>
      <c r="F158" s="6"/>
      <c r="G158" s="6"/>
    </row>
    <row r="159" ht="15.75" customHeight="1">
      <c r="B159" s="6"/>
      <c r="C159" s="6"/>
      <c r="D159" s="6"/>
      <c r="E159" s="6"/>
      <c r="F159" s="6"/>
      <c r="G159" s="6"/>
    </row>
    <row r="160" ht="15.75" customHeight="1">
      <c r="B160" s="6"/>
      <c r="C160" s="6"/>
      <c r="D160" s="6"/>
      <c r="E160" s="6"/>
      <c r="F160" s="6"/>
      <c r="G160" s="6"/>
    </row>
    <row r="161" ht="15.75" customHeight="1">
      <c r="B161" s="6"/>
      <c r="C161" s="6"/>
      <c r="D161" s="6"/>
      <c r="E161" s="6"/>
      <c r="F161" s="6"/>
      <c r="G161" s="6"/>
    </row>
    <row r="162" ht="15.75" customHeight="1">
      <c r="B162" s="6"/>
      <c r="C162" s="6"/>
      <c r="D162" s="6"/>
      <c r="E162" s="6"/>
      <c r="F162" s="6"/>
      <c r="G162" s="6"/>
    </row>
    <row r="163" ht="15.75" customHeight="1">
      <c r="B163" s="6"/>
      <c r="C163" s="6"/>
      <c r="D163" s="6"/>
      <c r="E163" s="6"/>
      <c r="F163" s="6"/>
      <c r="G163" s="6"/>
    </row>
    <row r="164" ht="15.75" customHeight="1">
      <c r="B164" s="6"/>
      <c r="C164" s="6"/>
      <c r="D164" s="6"/>
      <c r="E164" s="6"/>
      <c r="F164" s="6"/>
      <c r="G164" s="6"/>
    </row>
    <row r="165" ht="15.75" customHeight="1">
      <c r="B165" s="6"/>
      <c r="C165" s="6"/>
      <c r="D165" s="6"/>
      <c r="E165" s="6"/>
      <c r="F165" s="6"/>
      <c r="G165" s="6"/>
    </row>
    <row r="166" ht="15.75" customHeight="1">
      <c r="B166" s="6"/>
      <c r="C166" s="6"/>
      <c r="D166" s="6"/>
      <c r="E166" s="6"/>
      <c r="F166" s="6"/>
      <c r="G166" s="6"/>
    </row>
    <row r="167" ht="15.75" customHeight="1">
      <c r="B167" s="6"/>
      <c r="C167" s="6"/>
      <c r="D167" s="6"/>
      <c r="E167" s="6"/>
      <c r="F167" s="6"/>
      <c r="G167" s="6"/>
    </row>
    <row r="168" ht="15.75" customHeight="1">
      <c r="B168" s="6"/>
      <c r="C168" s="6"/>
      <c r="D168" s="6"/>
      <c r="E168" s="6"/>
      <c r="F168" s="6"/>
      <c r="G168" s="6"/>
    </row>
    <row r="169" ht="15.75" customHeight="1">
      <c r="B169" s="6"/>
      <c r="C169" s="6"/>
      <c r="D169" s="6"/>
      <c r="E169" s="6"/>
      <c r="F169" s="6"/>
      <c r="G169" s="6"/>
    </row>
    <row r="170" ht="15.75" customHeight="1">
      <c r="B170" s="6"/>
      <c r="C170" s="6"/>
      <c r="D170" s="6"/>
      <c r="E170" s="6"/>
      <c r="F170" s="6"/>
      <c r="G170" s="6"/>
    </row>
    <row r="171" ht="15.75" customHeight="1">
      <c r="B171" s="6"/>
      <c r="C171" s="6"/>
      <c r="D171" s="6"/>
      <c r="E171" s="6"/>
      <c r="F171" s="6"/>
      <c r="G171" s="6"/>
    </row>
    <row r="172" ht="15.75" customHeight="1">
      <c r="B172" s="6"/>
      <c r="C172" s="6"/>
      <c r="D172" s="6"/>
      <c r="E172" s="6"/>
      <c r="F172" s="6"/>
      <c r="G172" s="6"/>
    </row>
    <row r="173" ht="15.75" customHeight="1">
      <c r="B173" s="6"/>
      <c r="C173" s="6"/>
      <c r="D173" s="6"/>
      <c r="E173" s="6"/>
      <c r="F173" s="6"/>
      <c r="G173" s="6"/>
    </row>
    <row r="174" ht="15.75" customHeight="1">
      <c r="B174" s="6"/>
      <c r="C174" s="6"/>
      <c r="D174" s="6"/>
      <c r="E174" s="6"/>
      <c r="F174" s="6"/>
      <c r="G174" s="6"/>
    </row>
    <row r="175" ht="15.75" customHeight="1">
      <c r="B175" s="6"/>
      <c r="C175" s="6"/>
      <c r="D175" s="6"/>
      <c r="E175" s="6"/>
      <c r="F175" s="6"/>
      <c r="G175" s="6"/>
    </row>
    <row r="176" ht="15.75" customHeight="1">
      <c r="B176" s="6"/>
      <c r="C176" s="6"/>
      <c r="D176" s="6"/>
      <c r="E176" s="6"/>
      <c r="F176" s="6"/>
      <c r="G176" s="6"/>
    </row>
    <row r="177" ht="15.75" customHeight="1">
      <c r="B177" s="6"/>
      <c r="C177" s="6"/>
      <c r="D177" s="6"/>
      <c r="E177" s="6"/>
      <c r="F177" s="6"/>
      <c r="G177" s="6"/>
    </row>
    <row r="178" ht="15.75" customHeight="1">
      <c r="B178" s="6"/>
      <c r="C178" s="6"/>
      <c r="D178" s="6"/>
      <c r="E178" s="6"/>
      <c r="F178" s="6"/>
      <c r="G178" s="6"/>
    </row>
    <row r="179" ht="15.75" customHeight="1">
      <c r="B179" s="6"/>
      <c r="C179" s="6"/>
      <c r="D179" s="6"/>
      <c r="E179" s="6"/>
      <c r="F179" s="6"/>
      <c r="G179" s="6"/>
    </row>
    <row r="180" ht="15.75" customHeight="1">
      <c r="B180" s="6"/>
      <c r="C180" s="6"/>
      <c r="D180" s="6"/>
      <c r="E180" s="6"/>
      <c r="F180" s="6"/>
      <c r="G180" s="6"/>
    </row>
    <row r="181" ht="15.75" customHeight="1">
      <c r="B181" s="6"/>
      <c r="C181" s="6"/>
      <c r="D181" s="6"/>
      <c r="E181" s="6"/>
      <c r="F181" s="6"/>
      <c r="G181" s="6"/>
    </row>
    <row r="182" ht="15.75" customHeight="1">
      <c r="B182" s="6"/>
      <c r="C182" s="6"/>
      <c r="D182" s="6"/>
      <c r="E182" s="6"/>
      <c r="F182" s="6"/>
      <c r="G182" s="6"/>
    </row>
    <row r="183" ht="15.75" customHeight="1">
      <c r="B183" s="6"/>
      <c r="C183" s="6"/>
      <c r="D183" s="6"/>
      <c r="E183" s="6"/>
      <c r="F183" s="6"/>
      <c r="G183" s="6"/>
    </row>
    <row r="184" ht="15.75" customHeight="1">
      <c r="B184" s="6"/>
      <c r="C184" s="6"/>
      <c r="D184" s="6"/>
      <c r="E184" s="6"/>
      <c r="F184" s="6"/>
      <c r="G184" s="6"/>
    </row>
    <row r="185" ht="15.75" customHeight="1">
      <c r="B185" s="6"/>
      <c r="C185" s="6"/>
      <c r="D185" s="6"/>
      <c r="E185" s="6"/>
      <c r="F185" s="6"/>
      <c r="G185" s="6"/>
    </row>
    <row r="186" ht="15.75" customHeight="1">
      <c r="B186" s="6"/>
      <c r="C186" s="6"/>
      <c r="D186" s="6"/>
      <c r="E186" s="6"/>
      <c r="F186" s="6"/>
      <c r="G186" s="6"/>
    </row>
    <row r="187" ht="15.75" customHeight="1">
      <c r="B187" s="6"/>
      <c r="C187" s="6"/>
      <c r="D187" s="6"/>
      <c r="E187" s="6"/>
      <c r="F187" s="6"/>
      <c r="G187" s="6"/>
    </row>
    <row r="188" ht="15.75" customHeight="1">
      <c r="B188" s="6"/>
      <c r="C188" s="6"/>
      <c r="D188" s="6"/>
      <c r="E188" s="6"/>
      <c r="F188" s="6"/>
      <c r="G188" s="6"/>
    </row>
    <row r="189" ht="15.75" customHeight="1">
      <c r="B189" s="6"/>
      <c r="C189" s="6"/>
      <c r="D189" s="6"/>
      <c r="E189" s="6"/>
      <c r="F189" s="6"/>
      <c r="G189" s="6"/>
    </row>
    <row r="190" ht="15.75" customHeight="1">
      <c r="B190" s="6"/>
      <c r="C190" s="6"/>
      <c r="D190" s="6"/>
      <c r="E190" s="6"/>
      <c r="F190" s="6"/>
      <c r="G190" s="6"/>
    </row>
    <row r="191" ht="15.75" customHeight="1">
      <c r="B191" s="6"/>
      <c r="C191" s="6"/>
      <c r="D191" s="6"/>
      <c r="E191" s="6"/>
      <c r="F191" s="6"/>
      <c r="G191" s="6"/>
    </row>
    <row r="192" ht="15.75" customHeight="1">
      <c r="B192" s="6"/>
      <c r="C192" s="6"/>
      <c r="D192" s="6"/>
      <c r="E192" s="6"/>
      <c r="F192" s="6"/>
      <c r="G192" s="6"/>
    </row>
    <row r="193" ht="15.75" customHeight="1">
      <c r="B193" s="6"/>
      <c r="C193" s="6"/>
      <c r="D193" s="6"/>
      <c r="E193" s="6"/>
      <c r="F193" s="6"/>
      <c r="G193" s="6"/>
    </row>
    <row r="194" ht="15.75" customHeight="1">
      <c r="B194" s="6"/>
      <c r="C194" s="6"/>
      <c r="D194" s="6"/>
      <c r="E194" s="6"/>
      <c r="F194" s="6"/>
      <c r="G194" s="6"/>
    </row>
    <row r="195" ht="15.75" customHeight="1">
      <c r="B195" s="6"/>
      <c r="C195" s="6"/>
      <c r="D195" s="6"/>
      <c r="E195" s="6"/>
      <c r="F195" s="6"/>
      <c r="G195" s="6"/>
    </row>
    <row r="196" ht="15.75" customHeight="1">
      <c r="B196" s="6"/>
      <c r="C196" s="6"/>
      <c r="D196" s="6"/>
      <c r="E196" s="6"/>
      <c r="F196" s="6"/>
      <c r="G196" s="6"/>
    </row>
    <row r="197" ht="15.75" customHeight="1">
      <c r="B197" s="6"/>
      <c r="C197" s="6"/>
      <c r="D197" s="6"/>
      <c r="E197" s="6"/>
      <c r="F197" s="6"/>
      <c r="G197" s="6"/>
    </row>
    <row r="198" ht="15.75" customHeight="1">
      <c r="B198" s="6"/>
      <c r="C198" s="6"/>
      <c r="D198" s="6"/>
      <c r="E198" s="6"/>
      <c r="F198" s="6"/>
      <c r="G198" s="6"/>
    </row>
    <row r="199" ht="15.75" customHeight="1">
      <c r="B199" s="6"/>
      <c r="C199" s="6"/>
      <c r="D199" s="6"/>
      <c r="E199" s="6"/>
      <c r="F199" s="6"/>
      <c r="G199" s="6"/>
    </row>
    <row r="200" ht="15.75" customHeight="1">
      <c r="B200" s="6"/>
      <c r="C200" s="6"/>
      <c r="D200" s="6"/>
      <c r="E200" s="6"/>
      <c r="F200" s="6"/>
      <c r="G200" s="6"/>
    </row>
    <row r="201" ht="15.75" customHeight="1">
      <c r="B201" s="6"/>
      <c r="C201" s="6"/>
      <c r="D201" s="6"/>
      <c r="E201" s="6"/>
      <c r="F201" s="6"/>
      <c r="G201" s="6"/>
    </row>
    <row r="202" ht="15.75" customHeight="1">
      <c r="B202" s="6"/>
      <c r="C202" s="6"/>
      <c r="D202" s="6"/>
      <c r="E202" s="6"/>
      <c r="F202" s="6"/>
      <c r="G202" s="6"/>
    </row>
    <row r="203" ht="15.75" customHeight="1">
      <c r="B203" s="6"/>
      <c r="C203" s="6"/>
      <c r="D203" s="6"/>
      <c r="E203" s="6"/>
      <c r="F203" s="6"/>
      <c r="G203" s="6"/>
    </row>
    <row r="204" ht="15.75" customHeight="1">
      <c r="B204" s="6"/>
      <c r="C204" s="6"/>
      <c r="D204" s="6"/>
      <c r="E204" s="6"/>
      <c r="F204" s="6"/>
      <c r="G204" s="6"/>
    </row>
    <row r="205" ht="15.75" customHeight="1">
      <c r="B205" s="6"/>
      <c r="C205" s="6"/>
      <c r="D205" s="6"/>
      <c r="E205" s="6"/>
      <c r="F205" s="6"/>
      <c r="G205" s="6"/>
    </row>
    <row r="206" ht="15.75" customHeight="1">
      <c r="B206" s="6"/>
      <c r="C206" s="6"/>
      <c r="D206" s="6"/>
      <c r="E206" s="6"/>
      <c r="F206" s="6"/>
      <c r="G206" s="6"/>
    </row>
    <row r="207" ht="15.75" customHeight="1">
      <c r="B207" s="6"/>
      <c r="C207" s="6"/>
      <c r="D207" s="6"/>
      <c r="E207" s="6"/>
      <c r="F207" s="6"/>
      <c r="G207" s="6"/>
    </row>
    <row r="208" ht="15.75" customHeight="1">
      <c r="B208" s="6"/>
      <c r="C208" s="6"/>
      <c r="D208" s="6"/>
      <c r="E208" s="6"/>
      <c r="F208" s="6"/>
      <c r="G208" s="6"/>
    </row>
    <row r="209" ht="15.75" customHeight="1">
      <c r="B209" s="6"/>
      <c r="C209" s="6"/>
      <c r="D209" s="6"/>
      <c r="E209" s="6"/>
      <c r="F209" s="6"/>
      <c r="G209" s="6"/>
    </row>
    <row r="210" ht="15.75" customHeight="1">
      <c r="B210" s="6"/>
      <c r="C210" s="6"/>
      <c r="D210" s="6"/>
      <c r="E210" s="6"/>
      <c r="F210" s="6"/>
      <c r="G210" s="6"/>
    </row>
    <row r="211" ht="15.75" customHeight="1">
      <c r="B211" s="6"/>
      <c r="C211" s="6"/>
      <c r="D211" s="6"/>
      <c r="E211" s="6"/>
      <c r="F211" s="6"/>
      <c r="G211" s="6"/>
    </row>
    <row r="212" ht="15.75" customHeight="1">
      <c r="B212" s="6"/>
      <c r="C212" s="6"/>
      <c r="D212" s="6"/>
      <c r="E212" s="6"/>
      <c r="F212" s="6"/>
      <c r="G212" s="6"/>
    </row>
    <row r="213" ht="15.75" customHeight="1">
      <c r="B213" s="6"/>
      <c r="C213" s="6"/>
      <c r="D213" s="6"/>
      <c r="E213" s="6"/>
      <c r="F213" s="6"/>
      <c r="G213" s="6"/>
    </row>
    <row r="214" ht="15.75" customHeight="1">
      <c r="B214" s="6"/>
      <c r="C214" s="6"/>
      <c r="D214" s="6"/>
      <c r="E214" s="6"/>
      <c r="F214" s="6"/>
      <c r="G214" s="6"/>
    </row>
    <row r="215" ht="15.75" customHeight="1">
      <c r="B215" s="6"/>
      <c r="C215" s="6"/>
      <c r="D215" s="6"/>
      <c r="E215" s="6"/>
      <c r="F215" s="6"/>
      <c r="G215" s="6"/>
    </row>
    <row r="216" ht="15.75" customHeight="1">
      <c r="B216" s="6"/>
      <c r="C216" s="6"/>
      <c r="D216" s="6"/>
      <c r="E216" s="6"/>
      <c r="F216" s="6"/>
      <c r="G216" s="6"/>
    </row>
    <row r="217" ht="15.75" customHeight="1">
      <c r="B217" s="6"/>
      <c r="C217" s="6"/>
      <c r="D217" s="6"/>
      <c r="E217" s="6"/>
      <c r="F217" s="6"/>
      <c r="G217" s="6"/>
    </row>
    <row r="218" ht="15.75" customHeight="1">
      <c r="B218" s="6"/>
      <c r="C218" s="6"/>
      <c r="D218" s="6"/>
      <c r="E218" s="6"/>
      <c r="F218" s="6"/>
      <c r="G218" s="6"/>
    </row>
    <row r="219" ht="15.75" customHeight="1">
      <c r="B219" s="6"/>
      <c r="C219" s="6"/>
      <c r="D219" s="6"/>
      <c r="E219" s="6"/>
      <c r="F219" s="6"/>
      <c r="G219" s="6"/>
    </row>
    <row r="220" ht="15.75" customHeight="1">
      <c r="B220" s="6"/>
      <c r="C220" s="6"/>
      <c r="D220" s="6"/>
      <c r="E220" s="6"/>
      <c r="F220" s="6"/>
      <c r="G220" s="6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2023-11-15T02:01:50Z</dcterms:created>
  <dc:creator>Luana Trevisan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1cab41af14e84a82a1e3410fc21f7378</vt:lpwstr>
  </property>
</Properties>
</file>