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5DCCF558-7DDA-4D70-AB5D-C9946BAB3B95}" xr6:coauthVersionLast="47" xr6:coauthVersionMax="47" xr10:uidLastSave="{00000000-0000-0000-0000-000000000000}"/>
  <bookViews>
    <workbookView xWindow="33870" yWindow="2880" windowWidth="21600" windowHeight="11175" activeTab="2" xr2:uid="{00000000-000D-0000-FFFF-FFFF00000000}"/>
  </bookViews>
  <sheets>
    <sheet name="Scenario 1" sheetId="1" r:id="rId1"/>
    <sheet name="Scenario 2" sheetId="2" r:id="rId2"/>
    <sheet name="Comparison" sheetId="3" r:id="rId3"/>
  </sheets>
  <definedNames>
    <definedName name="Beginning_Balance" localSheetId="1">-FV('Scenario 2'!Interest_Rate/12,'Scenario 2'!Payment_Number-1,-'Scenario 2'!Monthly_Payment,'Scenario 2'!Loan_Amount)</definedName>
    <definedName name="Beginning_Balance">-FV(Interest_Rate/12,Payment_Number-1,-Monthly_Payment,Loan_Amount)</definedName>
    <definedName name="ColumnTitle1" localSheetId="1">Loan3[[#Headers],[No.]]</definedName>
    <definedName name="ColumnTitle1">Loan[[#Headers],[No.]]</definedName>
    <definedName name="Ending_Balance" localSheetId="1">-FV('Scenario 2'!Interest_Rate/12,'Scenario 2'!Payment_Number,-'Scenario 2'!Monthly_Payment,'Scenario 2'!Loan_Amount)</definedName>
    <definedName name="Ending_Balance">-FV(Interest_Rate/12,Payment_Number,-Monthly_Payment,Loan_Amount)</definedName>
    <definedName name="Full_Print" localSheetId="1">'Scenario 2'!$A$1:$H$372</definedName>
    <definedName name="Full_Print">'Scenario 1'!$A$1:$H$372</definedName>
    <definedName name="Header_Row" localSheetId="1">ROW('Scenario 2'!$13:$13)</definedName>
    <definedName name="Header_Row">ROW('Scenario 1'!$13:$13)</definedName>
    <definedName name="Header_Row_Back" localSheetId="1">ROW('Scenario 2'!$13:$13)</definedName>
    <definedName name="Header_Row_Back">ROW('Scenario 1'!$13:$13)</definedName>
    <definedName name="Interest" localSheetId="1">-IPMT('Scenario 2'!Interest_Rate/12,'Scenario 2'!Payment_Number,'Scenario 2'!Number_of_Payments,'Scenario 2'!Loan_Amount)</definedName>
    <definedName name="Interest">-IPMT(Interest_Rate/12,Payment_Number,Number_of_Payments,Loan_Amount)</definedName>
    <definedName name="Interest_Rate" localSheetId="1">'Scenario 2'!$D$4</definedName>
    <definedName name="Interest_Rate">'Scenario 1'!$D$4</definedName>
    <definedName name="Last_Row" localSheetId="1">IF('Scenario 2'!Values_Entered,'Scenario 2'!Header_Row+'Scenario 2'!Number_of_Payments,'Scenario 2'!Header_Row)</definedName>
    <definedName name="Last_Row">IF(Values_Entered,Header_Row+Number_of_Payments,Header_Row)</definedName>
    <definedName name="Loan_Amount" localSheetId="1">'Scenario 2'!$D$3</definedName>
    <definedName name="Loan_Amount">'Scenario 1'!$D$3</definedName>
    <definedName name="Loan_Not_Paid" localSheetId="1">IF('Scenario 2'!Payment_Number&lt;='Scenario 2'!Number_of_Payments,1,0)</definedName>
    <definedName name="Loan_Not_Paid">IF(Payment_Number&lt;=Number_of_Payments,1,0)</definedName>
    <definedName name="Loan_Start" localSheetId="1">'Scenario 2'!$D$6</definedName>
    <definedName name="Loan_Start">'Scenario 1'!$D$6</definedName>
    <definedName name="Loan_Years" localSheetId="1">'Scenario 2'!$D$5</definedName>
    <definedName name="Loan_Years">'Scenario 1'!$D$5</definedName>
    <definedName name="Monthly_Payment" localSheetId="1">-PMT('Scenario 2'!Interest_Rate/12,'Scenario 2'!Number_of_Payments,'Scenario 2'!Loan_Amount)</definedName>
    <definedName name="Monthly_Payment">-PMT(Interest_Rate/12,Number_of_Payments,Loan_Amount)</definedName>
    <definedName name="Number_of_Payments" localSheetId="1">'Scenario 2'!$D$9</definedName>
    <definedName name="Number_of_Payments">'Scenario 1'!$D$9</definedName>
    <definedName name="Payment_Date" localSheetId="1">DATE(YEAR('Scenario 2'!Loan_Start),MONTH('Scenario 2'!Loan_Start)+'Scenario 2'!Payment_Number,DAY('Scenario 2'!Loan_Start))</definedName>
    <definedName name="Payment_Date">DATE(YEAR(Loan_Start),MONTH(Loan_Start)+Payment_Number,DAY(Loan_Start))</definedName>
    <definedName name="Payment_Number" localSheetId="1">ROW()-'Scenario 2'!Header_Row</definedName>
    <definedName name="Payment_Number">ROW()-Header_Row</definedName>
    <definedName name="Principal" localSheetId="1">-PPMT('Scenario 2'!Interest_Rate/12,'Scenario 2'!Payment_Number,'Scenario 2'!Number_of_Payments,'Scenario 2'!Loan_Amount)</definedName>
    <definedName name="Principal">-PPMT(Interest_Rate/12,Payment_Number,Number_of_Payments,Loan_Amount)</definedName>
    <definedName name="_xlnm.Print_Titles" localSheetId="0">'Scenario 1'!$13:$13</definedName>
    <definedName name="_xlnm.Print_Titles" localSheetId="1">'Scenario 2'!$13:$13</definedName>
    <definedName name="RowTitleRegion1..E6" localSheetId="1">'Scenario 2'!$B$3</definedName>
    <definedName name="RowTitleRegion1..E6">'Scenario 1'!$B$3</definedName>
    <definedName name="RowTitleRegion2..E11" localSheetId="1">'Scenario 2'!$B$8</definedName>
    <definedName name="RowTitleRegion2..E11">'Scenario 1'!$B$8</definedName>
    <definedName name="Total_Cost" localSheetId="1">'Scenario 2'!$D$11</definedName>
    <definedName name="Total_Cost">'Scenario 1'!$D$11</definedName>
    <definedName name="Total_Interest" localSheetId="1">'Scenario 2'!$D$10</definedName>
    <definedName name="Total_Interest">'Scenario 1'!$D$10</definedName>
    <definedName name="Values_Entered" localSheetId="1">IF('Scenario 2'!Loan_Amount*'Scenario 2'!Interest_Rate*'Scenario 2'!Loan_Years*'Scenario 2'!Loan_Start&gt;0,1,0)</definedName>
    <definedName name="Values_Entered">IF(Loan_Amount*Interest_Rate*Loan_Years*Loan_Start&gt;0,1,0)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" l="1"/>
  <c r="D5" i="3"/>
  <c r="D6" i="3"/>
  <c r="D7" i="3"/>
  <c r="D3" i="3"/>
  <c r="D2" i="3"/>
  <c r="C7" i="3"/>
  <c r="C6" i="3"/>
  <c r="C5" i="3"/>
  <c r="C4" i="3"/>
  <c r="C3" i="3"/>
  <c r="C2" i="3"/>
  <c r="B7" i="3"/>
  <c r="B6" i="3"/>
  <c r="B5" i="3"/>
  <c r="B4" i="3"/>
  <c r="B3" i="3"/>
  <c r="B2" i="3"/>
  <c r="C279" i="2"/>
  <c r="F257" i="2"/>
  <c r="E257" i="2"/>
  <c r="D171" i="2"/>
  <c r="C171" i="2"/>
  <c r="D9" i="2"/>
  <c r="E110" i="2" s="1"/>
  <c r="E330" i="2" l="1"/>
  <c r="H74" i="2"/>
  <c r="C357" i="2"/>
  <c r="B75" i="2"/>
  <c r="D357" i="2"/>
  <c r="F92" i="2"/>
  <c r="D387" i="2"/>
  <c r="G92" i="2"/>
  <c r="C388" i="2"/>
  <c r="D110" i="2"/>
  <c r="G577" i="2"/>
  <c r="G587" i="2"/>
  <c r="F330" i="2"/>
  <c r="G192" i="2"/>
  <c r="E60" i="2"/>
  <c r="F587" i="2"/>
  <c r="D303" i="2"/>
  <c r="G149" i="2"/>
  <c r="H33" i="2"/>
  <c r="E511" i="2"/>
  <c r="C303" i="2"/>
  <c r="F149" i="2"/>
  <c r="C22" i="2"/>
  <c r="E510" i="2"/>
  <c r="D279" i="2"/>
  <c r="B130" i="2"/>
  <c r="B22" i="2"/>
  <c r="H192" i="2"/>
  <c r="D422" i="2"/>
  <c r="F45" i="2"/>
  <c r="D214" i="2"/>
  <c r="E424" i="2"/>
  <c r="G45" i="2"/>
  <c r="F214" i="2"/>
  <c r="C463" i="2"/>
  <c r="E57" i="2"/>
  <c r="B236" i="2"/>
  <c r="B464" i="2"/>
  <c r="G48" i="2"/>
  <c r="C78" i="2"/>
  <c r="F133" i="2"/>
  <c r="G196" i="2"/>
  <c r="B283" i="2"/>
  <c r="C334" i="2"/>
  <c r="F393" i="2"/>
  <c r="B469" i="2"/>
  <c r="D25" i="2"/>
  <c r="H48" i="2"/>
  <c r="B96" i="2"/>
  <c r="F153" i="2"/>
  <c r="D218" i="2"/>
  <c r="D471" i="2"/>
  <c r="D11" i="2"/>
  <c r="D10" i="2" s="1"/>
  <c r="C63" i="2"/>
  <c r="F98" i="2"/>
  <c r="G156" i="2"/>
  <c r="G264" i="2"/>
  <c r="C339" i="2"/>
  <c r="D399" i="2"/>
  <c r="H476" i="2"/>
  <c r="E51" i="2"/>
  <c r="B81" i="2"/>
  <c r="G136" i="2"/>
  <c r="B200" i="2"/>
  <c r="D243" i="2"/>
  <c r="F312" i="2"/>
  <c r="C436" i="2"/>
  <c r="G536" i="2"/>
  <c r="E66" i="2"/>
  <c r="H101" i="2"/>
  <c r="G160" i="2"/>
  <c r="H203" i="2"/>
  <c r="H290" i="2"/>
  <c r="B404" i="2"/>
  <c r="D547" i="2"/>
  <c r="C16" i="2"/>
  <c r="G51" i="2"/>
  <c r="B102" i="2"/>
  <c r="C140" i="2"/>
  <c r="B204" i="2"/>
  <c r="B247" i="2"/>
  <c r="G317" i="2"/>
  <c r="G371" i="2"/>
  <c r="G443" i="2"/>
  <c r="E485" i="2"/>
  <c r="C19" i="2"/>
  <c r="G54" i="2"/>
  <c r="C69" i="2"/>
  <c r="F86" i="2"/>
  <c r="D104" i="2"/>
  <c r="E123" i="2"/>
  <c r="B143" i="2"/>
  <c r="E185" i="2"/>
  <c r="C207" i="2"/>
  <c r="G228" i="2"/>
  <c r="D250" i="2"/>
  <c r="F295" i="2"/>
  <c r="H320" i="2"/>
  <c r="F347" i="2"/>
  <c r="H376" i="2"/>
  <c r="B411" i="2"/>
  <c r="H448" i="2"/>
  <c r="E494" i="2"/>
  <c r="E562" i="2"/>
  <c r="E642" i="2"/>
  <c r="D19" i="2"/>
  <c r="C31" i="2"/>
  <c r="B43" i="2"/>
  <c r="H54" i="2"/>
  <c r="D69" i="2"/>
  <c r="H86" i="2"/>
  <c r="E104" i="2"/>
  <c r="F123" i="2"/>
  <c r="C143" i="2"/>
  <c r="B164" i="2"/>
  <c r="F185" i="2"/>
  <c r="D207" i="2"/>
  <c r="H228" i="2"/>
  <c r="F250" i="2"/>
  <c r="B272" i="2"/>
  <c r="G295" i="2"/>
  <c r="D321" i="2"/>
  <c r="B349" i="2"/>
  <c r="B377" i="2"/>
  <c r="D411" i="2"/>
  <c r="B449" i="2"/>
  <c r="F494" i="2"/>
  <c r="B563" i="2"/>
  <c r="H642" i="2"/>
  <c r="C25" i="2"/>
  <c r="H95" i="2"/>
  <c r="H239" i="2"/>
  <c r="G601" i="2"/>
  <c r="G133" i="2"/>
  <c r="H196" i="2"/>
  <c r="D283" i="2"/>
  <c r="B362" i="2"/>
  <c r="G429" i="2"/>
  <c r="F602" i="2"/>
  <c r="C37" i="2"/>
  <c r="H116" i="2"/>
  <c r="E221" i="2"/>
  <c r="G286" i="2"/>
  <c r="B436" i="2"/>
  <c r="B615" i="2"/>
  <c r="G27" i="2"/>
  <c r="G98" i="2"/>
  <c r="F178" i="2"/>
  <c r="B288" i="2"/>
  <c r="E399" i="2"/>
  <c r="G616" i="2"/>
  <c r="H39" i="2"/>
  <c r="E120" i="2"/>
  <c r="E225" i="2"/>
  <c r="H343" i="2"/>
  <c r="F443" i="2"/>
  <c r="D626" i="2"/>
  <c r="F66" i="2"/>
  <c r="H160" i="2"/>
  <c r="H268" i="2"/>
  <c r="F547" i="2"/>
  <c r="H167" i="2"/>
  <c r="H676" i="2"/>
  <c r="C675" i="2"/>
  <c r="E673" i="2"/>
  <c r="G671" i="2"/>
  <c r="B670" i="2"/>
  <c r="D668" i="2"/>
  <c r="F666" i="2"/>
  <c r="H664" i="2"/>
  <c r="C663" i="2"/>
  <c r="E661" i="2"/>
  <c r="G659" i="2"/>
  <c r="B658" i="2"/>
  <c r="D656" i="2"/>
  <c r="F654" i="2"/>
  <c r="H652" i="2"/>
  <c r="C651" i="2"/>
  <c r="E649" i="2"/>
  <c r="G647" i="2"/>
  <c r="B646" i="2"/>
  <c r="D644" i="2"/>
  <c r="F642" i="2"/>
  <c r="H640" i="2"/>
  <c r="C639" i="2"/>
  <c r="E637" i="2"/>
  <c r="G635" i="2"/>
  <c r="B634" i="2"/>
  <c r="D632" i="2"/>
  <c r="F630" i="2"/>
  <c r="H628" i="2"/>
  <c r="F676" i="2"/>
  <c r="H674" i="2"/>
  <c r="C673" i="2"/>
  <c r="E671" i="2"/>
  <c r="G669" i="2"/>
  <c r="B668" i="2"/>
  <c r="D666" i="2"/>
  <c r="F664" i="2"/>
  <c r="H662" i="2"/>
  <c r="C661" i="2"/>
  <c r="E659" i="2"/>
  <c r="G657" i="2"/>
  <c r="B656" i="2"/>
  <c r="D654" i="2"/>
  <c r="F652" i="2"/>
  <c r="H650" i="2"/>
  <c r="C649" i="2"/>
  <c r="E647" i="2"/>
  <c r="G645" i="2"/>
  <c r="B644" i="2"/>
  <c r="D642" i="2"/>
  <c r="F640" i="2"/>
  <c r="H638" i="2"/>
  <c r="C637" i="2"/>
  <c r="E635" i="2"/>
  <c r="G633" i="2"/>
  <c r="B632" i="2"/>
  <c r="D630" i="2"/>
  <c r="F628" i="2"/>
  <c r="H626" i="2"/>
  <c r="C625" i="2"/>
  <c r="E623" i="2"/>
  <c r="G621" i="2"/>
  <c r="B620" i="2"/>
  <c r="D618" i="2"/>
  <c r="F616" i="2"/>
  <c r="H614" i="2"/>
  <c r="C613" i="2"/>
  <c r="E611" i="2"/>
  <c r="G609" i="2"/>
  <c r="B608" i="2"/>
  <c r="D606" i="2"/>
  <c r="F604" i="2"/>
  <c r="H602" i="2"/>
  <c r="C601" i="2"/>
  <c r="E599" i="2"/>
  <c r="G597" i="2"/>
  <c r="B596" i="2"/>
  <c r="D594" i="2"/>
  <c r="F592" i="2"/>
  <c r="H590" i="2"/>
  <c r="C589" i="2"/>
  <c r="E587" i="2"/>
  <c r="G585" i="2"/>
  <c r="B584" i="2"/>
  <c r="D582" i="2"/>
  <c r="F580" i="2"/>
  <c r="H578" i="2"/>
  <c r="C577" i="2"/>
  <c r="E575" i="2"/>
  <c r="G573" i="2"/>
  <c r="B572" i="2"/>
  <c r="D570" i="2"/>
  <c r="F568" i="2"/>
  <c r="H566" i="2"/>
  <c r="C565" i="2"/>
  <c r="E563" i="2"/>
  <c r="G561" i="2"/>
  <c r="B560" i="2"/>
  <c r="D558" i="2"/>
  <c r="F556" i="2"/>
  <c r="H554" i="2"/>
  <c r="C553" i="2"/>
  <c r="E551" i="2"/>
  <c r="G549" i="2"/>
  <c r="B548" i="2"/>
  <c r="D546" i="2"/>
  <c r="F544" i="2"/>
  <c r="H542" i="2"/>
  <c r="C541" i="2"/>
  <c r="E539" i="2"/>
  <c r="G537" i="2"/>
  <c r="B536" i="2"/>
  <c r="D534" i="2"/>
  <c r="F532" i="2"/>
  <c r="G676" i="2"/>
  <c r="F674" i="2"/>
  <c r="F672" i="2"/>
  <c r="F670" i="2"/>
  <c r="F668" i="2"/>
  <c r="E666" i="2"/>
  <c r="D664" i="2"/>
  <c r="D662" i="2"/>
  <c r="D660" i="2"/>
  <c r="D658" i="2"/>
  <c r="C656" i="2"/>
  <c r="B654" i="2"/>
  <c r="B652" i="2"/>
  <c r="B650" i="2"/>
  <c r="B648" i="2"/>
  <c r="H645" i="2"/>
  <c r="G643" i="2"/>
  <c r="G641" i="2"/>
  <c r="G639" i="2"/>
  <c r="G637" i="2"/>
  <c r="F635" i="2"/>
  <c r="E633" i="2"/>
  <c r="E631" i="2"/>
  <c r="E629" i="2"/>
  <c r="E627" i="2"/>
  <c r="F625" i="2"/>
  <c r="G623" i="2"/>
  <c r="H621" i="2"/>
  <c r="H619" i="2"/>
  <c r="B618" i="2"/>
  <c r="C616" i="2"/>
  <c r="D614" i="2"/>
  <c r="E612" i="2"/>
  <c r="F610" i="2"/>
  <c r="G608" i="2"/>
  <c r="H606" i="2"/>
  <c r="B605" i="2"/>
  <c r="C603" i="2"/>
  <c r="D601" i="2"/>
  <c r="D599" i="2"/>
  <c r="E597" i="2"/>
  <c r="F595" i="2"/>
  <c r="G593" i="2"/>
  <c r="H591" i="2"/>
  <c r="B590" i="2"/>
  <c r="C588" i="2"/>
  <c r="D586" i="2"/>
  <c r="E584" i="2"/>
  <c r="F582" i="2"/>
  <c r="G580" i="2"/>
  <c r="G578" i="2"/>
  <c r="H576" i="2"/>
  <c r="B575" i="2"/>
  <c r="C573" i="2"/>
  <c r="D571" i="2"/>
  <c r="E569" i="2"/>
  <c r="F567" i="2"/>
  <c r="G565" i="2"/>
  <c r="H563" i="2"/>
  <c r="B562" i="2"/>
  <c r="C560" i="2"/>
  <c r="C558" i="2"/>
  <c r="D556" i="2"/>
  <c r="E554" i="2"/>
  <c r="F552" i="2"/>
  <c r="G550" i="2"/>
  <c r="H548" i="2"/>
  <c r="B547" i="2"/>
  <c r="C545" i="2"/>
  <c r="D543" i="2"/>
  <c r="E541" i="2"/>
  <c r="F539" i="2"/>
  <c r="F537" i="2"/>
  <c r="G535" i="2"/>
  <c r="H533" i="2"/>
  <c r="B532" i="2"/>
  <c r="D530" i="2"/>
  <c r="F528" i="2"/>
  <c r="H526" i="2"/>
  <c r="C525" i="2"/>
  <c r="E523" i="2"/>
  <c r="G521" i="2"/>
  <c r="B520" i="2"/>
  <c r="D518" i="2"/>
  <c r="F516" i="2"/>
  <c r="E676" i="2"/>
  <c r="D674" i="2"/>
  <c r="C672" i="2"/>
  <c r="H669" i="2"/>
  <c r="F667" i="2"/>
  <c r="E665" i="2"/>
  <c r="D663" i="2"/>
  <c r="H660" i="2"/>
  <c r="G658" i="2"/>
  <c r="F656" i="2"/>
  <c r="C654" i="2"/>
  <c r="H651" i="2"/>
  <c r="G649" i="2"/>
  <c r="D647" i="2"/>
  <c r="C645" i="2"/>
  <c r="B643" i="2"/>
  <c r="G640" i="2"/>
  <c r="E638" i="2"/>
  <c r="D636" i="2"/>
  <c r="C634" i="2"/>
  <c r="G631" i="2"/>
  <c r="F629" i="2"/>
  <c r="D627" i="2"/>
  <c r="D625" i="2"/>
  <c r="C623" i="2"/>
  <c r="C621" i="2"/>
  <c r="C619" i="2"/>
  <c r="C617" i="2"/>
  <c r="C615" i="2"/>
  <c r="B613" i="2"/>
  <c r="B611" i="2"/>
  <c r="B609" i="2"/>
  <c r="B607" i="2"/>
  <c r="H604" i="2"/>
  <c r="G602" i="2"/>
  <c r="G600" i="2"/>
  <c r="G598" i="2"/>
  <c r="G596" i="2"/>
  <c r="G594" i="2"/>
  <c r="G592" i="2"/>
  <c r="F590" i="2"/>
  <c r="F588" i="2"/>
  <c r="F586" i="2"/>
  <c r="F584" i="2"/>
  <c r="E582" i="2"/>
  <c r="D580" i="2"/>
  <c r="D578" i="2"/>
  <c r="D576" i="2"/>
  <c r="D574" i="2"/>
  <c r="D572" i="2"/>
  <c r="C570" i="2"/>
  <c r="C568" i="2"/>
  <c r="C566" i="2"/>
  <c r="C564" i="2"/>
  <c r="C562" i="2"/>
  <c r="H559" i="2"/>
  <c r="H557" i="2"/>
  <c r="H555" i="2"/>
  <c r="H553" i="2"/>
  <c r="H551" i="2"/>
  <c r="H549" i="2"/>
  <c r="G547" i="2"/>
  <c r="G545" i="2"/>
  <c r="G543" i="2"/>
  <c r="G541" i="2"/>
  <c r="G539" i="2"/>
  <c r="E537" i="2"/>
  <c r="E535" i="2"/>
  <c r="E533" i="2"/>
  <c r="E531" i="2"/>
  <c r="F529" i="2"/>
  <c r="G527" i="2"/>
  <c r="H525" i="2"/>
  <c r="B524" i="2"/>
  <c r="C522" i="2"/>
  <c r="D520" i="2"/>
  <c r="E518" i="2"/>
  <c r="E516" i="2"/>
  <c r="G514" i="2"/>
  <c r="B513" i="2"/>
  <c r="D511" i="2"/>
  <c r="F509" i="2"/>
  <c r="H507" i="2"/>
  <c r="C506" i="2"/>
  <c r="E504" i="2"/>
  <c r="G502" i="2"/>
  <c r="B501" i="2"/>
  <c r="D499" i="2"/>
  <c r="F497" i="2"/>
  <c r="H495" i="2"/>
  <c r="C494" i="2"/>
  <c r="E492" i="2"/>
  <c r="G490" i="2"/>
  <c r="B489" i="2"/>
  <c r="D487" i="2"/>
  <c r="F485" i="2"/>
  <c r="H483" i="2"/>
  <c r="C482" i="2"/>
  <c r="E480" i="2"/>
  <c r="G478" i="2"/>
  <c r="B477" i="2"/>
  <c r="D475" i="2"/>
  <c r="F473" i="2"/>
  <c r="H471" i="2"/>
  <c r="C470" i="2"/>
  <c r="E468" i="2"/>
  <c r="G466" i="2"/>
  <c r="B465" i="2"/>
  <c r="D463" i="2"/>
  <c r="F461" i="2"/>
  <c r="H459" i="2"/>
  <c r="C458" i="2"/>
  <c r="E456" i="2"/>
  <c r="G454" i="2"/>
  <c r="B453" i="2"/>
  <c r="D451" i="2"/>
  <c r="F449" i="2"/>
  <c r="H447" i="2"/>
  <c r="C446" i="2"/>
  <c r="E444" i="2"/>
  <c r="G442" i="2"/>
  <c r="B441" i="2"/>
  <c r="D439" i="2"/>
  <c r="F437" i="2"/>
  <c r="H435" i="2"/>
  <c r="C434" i="2"/>
  <c r="E432" i="2"/>
  <c r="G430" i="2"/>
  <c r="B429" i="2"/>
  <c r="D427" i="2"/>
  <c r="F425" i="2"/>
  <c r="H423" i="2"/>
  <c r="C422" i="2"/>
  <c r="E420" i="2"/>
  <c r="G418" i="2"/>
  <c r="B417" i="2"/>
  <c r="D415" i="2"/>
  <c r="F413" i="2"/>
  <c r="H411" i="2"/>
  <c r="C410" i="2"/>
  <c r="E408" i="2"/>
  <c r="G406" i="2"/>
  <c r="B405" i="2"/>
  <c r="D403" i="2"/>
  <c r="F401" i="2"/>
  <c r="H399" i="2"/>
  <c r="C398" i="2"/>
  <c r="E396" i="2"/>
  <c r="G394" i="2"/>
  <c r="B393" i="2"/>
  <c r="D391" i="2"/>
  <c r="F389" i="2"/>
  <c r="H387" i="2"/>
  <c r="C386" i="2"/>
  <c r="E384" i="2"/>
  <c r="G382" i="2"/>
  <c r="B381" i="2"/>
  <c r="D379" i="2"/>
  <c r="F377" i="2"/>
  <c r="H375" i="2"/>
  <c r="C374" i="2"/>
  <c r="G372" i="2"/>
  <c r="C371" i="2"/>
  <c r="G369" i="2"/>
  <c r="C368" i="2"/>
  <c r="G366" i="2"/>
  <c r="C365" i="2"/>
  <c r="G363" i="2"/>
  <c r="C362" i="2"/>
  <c r="G360" i="2"/>
  <c r="C676" i="2"/>
  <c r="B674" i="2"/>
  <c r="H671" i="2"/>
  <c r="E669" i="2"/>
  <c r="D667" i="2"/>
  <c r="C665" i="2"/>
  <c r="G662" i="2"/>
  <c r="F660" i="2"/>
  <c r="E658" i="2"/>
  <c r="H655" i="2"/>
  <c r="G653" i="2"/>
  <c r="F651" i="2"/>
  <c r="D649" i="2"/>
  <c r="B647" i="2"/>
  <c r="H644" i="2"/>
  <c r="G642" i="2"/>
  <c r="D640" i="2"/>
  <c r="C638" i="2"/>
  <c r="B636" i="2"/>
  <c r="F633" i="2"/>
  <c r="D631" i="2"/>
  <c r="C629" i="2"/>
  <c r="B627" i="2"/>
  <c r="H624" i="2"/>
  <c r="H622" i="2"/>
  <c r="H620" i="2"/>
  <c r="H618" i="2"/>
  <c r="H616" i="2"/>
  <c r="G614" i="2"/>
  <c r="G612" i="2"/>
  <c r="G610" i="2"/>
  <c r="F608" i="2"/>
  <c r="F606" i="2"/>
  <c r="E604" i="2"/>
  <c r="E602" i="2"/>
  <c r="E600" i="2"/>
  <c r="E598" i="2"/>
  <c r="E596" i="2"/>
  <c r="E594" i="2"/>
  <c r="D592" i="2"/>
  <c r="D590" i="2"/>
  <c r="D588" i="2"/>
  <c r="C586" i="2"/>
  <c r="C584" i="2"/>
  <c r="B582" i="2"/>
  <c r="B580" i="2"/>
  <c r="B578" i="2"/>
  <c r="B576" i="2"/>
  <c r="B574" i="2"/>
  <c r="H571" i="2"/>
  <c r="H569" i="2"/>
  <c r="H567" i="2"/>
  <c r="H565" i="2"/>
  <c r="G563" i="2"/>
  <c r="F561" i="2"/>
  <c r="F559" i="2"/>
  <c r="F557" i="2"/>
  <c r="F555" i="2"/>
  <c r="F553" i="2"/>
  <c r="F551" i="2"/>
  <c r="E549" i="2"/>
  <c r="E547" i="2"/>
  <c r="E545" i="2"/>
  <c r="E543" i="2"/>
  <c r="D541" i="2"/>
  <c r="C539" i="2"/>
  <c r="C537" i="2"/>
  <c r="C535" i="2"/>
  <c r="C533" i="2"/>
  <c r="C531" i="2"/>
  <c r="D529" i="2"/>
  <c r="E527" i="2"/>
  <c r="F525" i="2"/>
  <c r="G523" i="2"/>
  <c r="H521" i="2"/>
  <c r="H519" i="2"/>
  <c r="B518" i="2"/>
  <c r="C516" i="2"/>
  <c r="E514" i="2"/>
  <c r="G512" i="2"/>
  <c r="B511" i="2"/>
  <c r="D509" i="2"/>
  <c r="F507" i="2"/>
  <c r="D676" i="2"/>
  <c r="B676" i="2"/>
  <c r="F673" i="2"/>
  <c r="H670" i="2"/>
  <c r="C668" i="2"/>
  <c r="F665" i="2"/>
  <c r="F662" i="2"/>
  <c r="B660" i="2"/>
  <c r="D657" i="2"/>
  <c r="H654" i="2"/>
  <c r="C652" i="2"/>
  <c r="B649" i="2"/>
  <c r="F646" i="2"/>
  <c r="H643" i="2"/>
  <c r="D641" i="2"/>
  <c r="F638" i="2"/>
  <c r="H635" i="2"/>
  <c r="B633" i="2"/>
  <c r="E630" i="2"/>
  <c r="H627" i="2"/>
  <c r="E625" i="2"/>
  <c r="G622" i="2"/>
  <c r="E620" i="2"/>
  <c r="H617" i="2"/>
  <c r="F615" i="2"/>
  <c r="D613" i="2"/>
  <c r="E610" i="2"/>
  <c r="C608" i="2"/>
  <c r="G605" i="2"/>
  <c r="E603" i="2"/>
  <c r="H600" i="2"/>
  <c r="D598" i="2"/>
  <c r="H595" i="2"/>
  <c r="E593" i="2"/>
  <c r="C591" i="2"/>
  <c r="G588" i="2"/>
  <c r="B586" i="2"/>
  <c r="F583" i="2"/>
  <c r="D581" i="2"/>
  <c r="B579" i="2"/>
  <c r="E576" i="2"/>
  <c r="H573" i="2"/>
  <c r="E571" i="2"/>
  <c r="B569" i="2"/>
  <c r="F566" i="2"/>
  <c r="D564" i="2"/>
  <c r="E561" i="2"/>
  <c r="C559" i="2"/>
  <c r="H556" i="2"/>
  <c r="D554" i="2"/>
  <c r="B552" i="2"/>
  <c r="D549" i="2"/>
  <c r="H546" i="2"/>
  <c r="E544" i="2"/>
  <c r="C542" i="2"/>
  <c r="H539" i="2"/>
  <c r="B537" i="2"/>
  <c r="G534" i="2"/>
  <c r="D532" i="2"/>
  <c r="B530" i="2"/>
  <c r="H527" i="2"/>
  <c r="E525" i="2"/>
  <c r="C523" i="2"/>
  <c r="B521" i="2"/>
  <c r="H518" i="2"/>
  <c r="G516" i="2"/>
  <c r="D514" i="2"/>
  <c r="D512" i="2"/>
  <c r="D510" i="2"/>
  <c r="D508" i="2"/>
  <c r="D506" i="2"/>
  <c r="D504" i="2"/>
  <c r="E502" i="2"/>
  <c r="F500" i="2"/>
  <c r="G498" i="2"/>
  <c r="H496" i="2"/>
  <c r="B495" i="2"/>
  <c r="C493" i="2"/>
  <c r="D491" i="2"/>
  <c r="E489" i="2"/>
  <c r="F487" i="2"/>
  <c r="G485" i="2"/>
  <c r="G483" i="2"/>
  <c r="H481" i="2"/>
  <c r="B480" i="2"/>
  <c r="C478" i="2"/>
  <c r="H675" i="2"/>
  <c r="D673" i="2"/>
  <c r="G670" i="2"/>
  <c r="H667" i="2"/>
  <c r="D665" i="2"/>
  <c r="E662" i="2"/>
  <c r="H659" i="2"/>
  <c r="C657" i="2"/>
  <c r="G654" i="2"/>
  <c r="G651" i="2"/>
  <c r="H648" i="2"/>
  <c r="E646" i="2"/>
  <c r="F643" i="2"/>
  <c r="C641" i="2"/>
  <c r="D638" i="2"/>
  <c r="D635" i="2"/>
  <c r="H632" i="2"/>
  <c r="C630" i="2"/>
  <c r="G627" i="2"/>
  <c r="B625" i="2"/>
  <c r="F622" i="2"/>
  <c r="D620" i="2"/>
  <c r="G617" i="2"/>
  <c r="E615" i="2"/>
  <c r="H612" i="2"/>
  <c r="D610" i="2"/>
  <c r="H607" i="2"/>
  <c r="F605" i="2"/>
  <c r="D603" i="2"/>
  <c r="F600" i="2"/>
  <c r="C598" i="2"/>
  <c r="G595" i="2"/>
  <c r="D593" i="2"/>
  <c r="B591" i="2"/>
  <c r="E588" i="2"/>
  <c r="H585" i="2"/>
  <c r="E583" i="2"/>
  <c r="C581" i="2"/>
  <c r="F578" i="2"/>
  <c r="C576" i="2"/>
  <c r="F573" i="2"/>
  <c r="C571" i="2"/>
  <c r="H568" i="2"/>
  <c r="E566" i="2"/>
  <c r="B564" i="2"/>
  <c r="D561" i="2"/>
  <c r="B559" i="2"/>
  <c r="G556" i="2"/>
  <c r="C554" i="2"/>
  <c r="G551" i="2"/>
  <c r="C549" i="2"/>
  <c r="G546" i="2"/>
  <c r="D544" i="2"/>
  <c r="B542" i="2"/>
  <c r="D539" i="2"/>
  <c r="H536" i="2"/>
  <c r="F534" i="2"/>
  <c r="C532" i="2"/>
  <c r="H529" i="2"/>
  <c r="F527" i="2"/>
  <c r="D525" i="2"/>
  <c r="B523" i="2"/>
  <c r="H520" i="2"/>
  <c r="G518" i="2"/>
  <c r="D516" i="2"/>
  <c r="C514" i="2"/>
  <c r="C512" i="2"/>
  <c r="C510" i="2"/>
  <c r="C508" i="2"/>
  <c r="B506" i="2"/>
  <c r="C504" i="2"/>
  <c r="D502" i="2"/>
  <c r="E500" i="2"/>
  <c r="F498" i="2"/>
  <c r="G496" i="2"/>
  <c r="H494" i="2"/>
  <c r="B493" i="2"/>
  <c r="C491" i="2"/>
  <c r="D489" i="2"/>
  <c r="G675" i="2"/>
  <c r="G672" i="2"/>
  <c r="D669" i="2"/>
  <c r="C666" i="2"/>
  <c r="E663" i="2"/>
  <c r="F659" i="2"/>
  <c r="G656" i="2"/>
  <c r="D653" i="2"/>
  <c r="D650" i="2"/>
  <c r="H646" i="2"/>
  <c r="E643" i="2"/>
  <c r="C640" i="2"/>
  <c r="B637" i="2"/>
  <c r="D634" i="2"/>
  <c r="H630" i="2"/>
  <c r="F627" i="2"/>
  <c r="E624" i="2"/>
  <c r="F621" i="2"/>
  <c r="G618" i="2"/>
  <c r="H615" i="2"/>
  <c r="F612" i="2"/>
  <c r="H609" i="2"/>
  <c r="C607" i="2"/>
  <c r="B604" i="2"/>
  <c r="E601" i="2"/>
  <c r="B598" i="2"/>
  <c r="C595" i="2"/>
  <c r="C592" i="2"/>
  <c r="E589" i="2"/>
  <c r="G586" i="2"/>
  <c r="D583" i="2"/>
  <c r="E580" i="2"/>
  <c r="F577" i="2"/>
  <c r="G574" i="2"/>
  <c r="G571" i="2"/>
  <c r="G568" i="2"/>
  <c r="F565" i="2"/>
  <c r="H562" i="2"/>
  <c r="D560" i="2"/>
  <c r="C557" i="2"/>
  <c r="B554" i="2"/>
  <c r="B551" i="2"/>
  <c r="D548" i="2"/>
  <c r="D545" i="2"/>
  <c r="E542" i="2"/>
  <c r="B539" i="2"/>
  <c r="E536" i="2"/>
  <c r="F533" i="2"/>
  <c r="G530" i="2"/>
  <c r="C528" i="2"/>
  <c r="B525" i="2"/>
  <c r="F522" i="2"/>
  <c r="G519" i="2"/>
  <c r="D517" i="2"/>
  <c r="H514" i="2"/>
  <c r="F675" i="2"/>
  <c r="E672" i="2"/>
  <c r="C669" i="2"/>
  <c r="B666" i="2"/>
  <c r="B663" i="2"/>
  <c r="D659" i="2"/>
  <c r="E656" i="2"/>
  <c r="C653" i="2"/>
  <c r="C650" i="2"/>
  <c r="G646" i="2"/>
  <c r="D643" i="2"/>
  <c r="B640" i="2"/>
  <c r="H636" i="2"/>
  <c r="H633" i="2"/>
  <c r="G630" i="2"/>
  <c r="C627" i="2"/>
  <c r="D624" i="2"/>
  <c r="E621" i="2"/>
  <c r="F618" i="2"/>
  <c r="G615" i="2"/>
  <c r="D612" i="2"/>
  <c r="F609" i="2"/>
  <c r="G606" i="2"/>
  <c r="H603" i="2"/>
  <c r="B601" i="2"/>
  <c r="H597" i="2"/>
  <c r="B595" i="2"/>
  <c r="B592" i="2"/>
  <c r="D589" i="2"/>
  <c r="E586" i="2"/>
  <c r="C583" i="2"/>
  <c r="C580" i="2"/>
  <c r="E577" i="2"/>
  <c r="F574" i="2"/>
  <c r="F571" i="2"/>
  <c r="E568" i="2"/>
  <c r="E565" i="2"/>
  <c r="G562" i="2"/>
  <c r="G559" i="2"/>
  <c r="B557" i="2"/>
  <c r="G553" i="2"/>
  <c r="H550" i="2"/>
  <c r="C548" i="2"/>
  <c r="B545" i="2"/>
  <c r="D542" i="2"/>
  <c r="H538" i="2"/>
  <c r="D536" i="2"/>
  <c r="D533" i="2"/>
  <c r="F530" i="2"/>
  <c r="B528" i="2"/>
  <c r="H524" i="2"/>
  <c r="E522" i="2"/>
  <c r="F519" i="2"/>
  <c r="C517" i="2"/>
  <c r="F514" i="2"/>
  <c r="H511" i="2"/>
  <c r="E509" i="2"/>
  <c r="B507" i="2"/>
  <c r="H504" i="2"/>
  <c r="E675" i="2"/>
  <c r="D672" i="2"/>
  <c r="B669" i="2"/>
  <c r="H665" i="2"/>
  <c r="C662" i="2"/>
  <c r="C659" i="2"/>
  <c r="G655" i="2"/>
  <c r="B653" i="2"/>
  <c r="H649" i="2"/>
  <c r="D646" i="2"/>
  <c r="C643" i="2"/>
  <c r="H639" i="2"/>
  <c r="G636" i="2"/>
  <c r="D633" i="2"/>
  <c r="B630" i="2"/>
  <c r="G626" i="2"/>
  <c r="C624" i="2"/>
  <c r="D621" i="2"/>
  <c r="E618" i="2"/>
  <c r="D615" i="2"/>
  <c r="C612" i="2"/>
  <c r="E609" i="2"/>
  <c r="E606" i="2"/>
  <c r="G603" i="2"/>
  <c r="D600" i="2"/>
  <c r="F597" i="2"/>
  <c r="H594" i="2"/>
  <c r="G591" i="2"/>
  <c r="B589" i="2"/>
  <c r="F585" i="2"/>
  <c r="B583" i="2"/>
  <c r="H579" i="2"/>
  <c r="D577" i="2"/>
  <c r="E574" i="2"/>
  <c r="B571" i="2"/>
  <c r="D568" i="2"/>
  <c r="D565" i="2"/>
  <c r="F562" i="2"/>
  <c r="E559" i="2"/>
  <c r="E556" i="2"/>
  <c r="E553" i="2"/>
  <c r="F550" i="2"/>
  <c r="H547" i="2"/>
  <c r="H544" i="2"/>
  <c r="H541" i="2"/>
  <c r="G538" i="2"/>
  <c r="C536" i="2"/>
  <c r="B533" i="2"/>
  <c r="E530" i="2"/>
  <c r="D527" i="2"/>
  <c r="G524" i="2"/>
  <c r="D522" i="2"/>
  <c r="E519" i="2"/>
  <c r="B517" i="2"/>
  <c r="B514" i="2"/>
  <c r="G511" i="2"/>
  <c r="C509" i="2"/>
  <c r="H506" i="2"/>
  <c r="G504" i="2"/>
  <c r="C502" i="2"/>
  <c r="B500" i="2"/>
  <c r="H497" i="2"/>
  <c r="F495" i="2"/>
  <c r="E493" i="2"/>
  <c r="B491" i="2"/>
  <c r="G488" i="2"/>
  <c r="G486" i="2"/>
  <c r="G484" i="2"/>
  <c r="G482" i="2"/>
  <c r="G480" i="2"/>
  <c r="F478" i="2"/>
  <c r="F476" i="2"/>
  <c r="G474" i="2"/>
  <c r="H472" i="2"/>
  <c r="B471" i="2"/>
  <c r="C469" i="2"/>
  <c r="D467" i="2"/>
  <c r="E465" i="2"/>
  <c r="F463" i="2"/>
  <c r="G461" i="2"/>
  <c r="G459" i="2"/>
  <c r="H457" i="2"/>
  <c r="B456" i="2"/>
  <c r="C454" i="2"/>
  <c r="D452" i="2"/>
  <c r="E450" i="2"/>
  <c r="F448" i="2"/>
  <c r="G446" i="2"/>
  <c r="H444" i="2"/>
  <c r="B443" i="2"/>
  <c r="C441" i="2"/>
  <c r="C439" i="2"/>
  <c r="D437" i="2"/>
  <c r="E435" i="2"/>
  <c r="F433" i="2"/>
  <c r="G431" i="2"/>
  <c r="H429" i="2"/>
  <c r="B428" i="2"/>
  <c r="C426" i="2"/>
  <c r="D424" i="2"/>
  <c r="E422" i="2"/>
  <c r="F420" i="2"/>
  <c r="F418" i="2"/>
  <c r="G416" i="2"/>
  <c r="H414" i="2"/>
  <c r="B413" i="2"/>
  <c r="C411" i="2"/>
  <c r="D409" i="2"/>
  <c r="E407" i="2"/>
  <c r="F405" i="2"/>
  <c r="G403" i="2"/>
  <c r="H401" i="2"/>
  <c r="B400" i="2"/>
  <c r="B398" i="2"/>
  <c r="C396" i="2"/>
  <c r="D394" i="2"/>
  <c r="E392" i="2"/>
  <c r="F390" i="2"/>
  <c r="G388" i="2"/>
  <c r="H386" i="2"/>
  <c r="B385" i="2"/>
  <c r="C383" i="2"/>
  <c r="D381" i="2"/>
  <c r="E379" i="2"/>
  <c r="E377" i="2"/>
  <c r="F375" i="2"/>
  <c r="H373" i="2"/>
  <c r="C372" i="2"/>
  <c r="F370" i="2"/>
  <c r="D367" i="2"/>
  <c r="G365" i="2"/>
  <c r="B364" i="2"/>
  <c r="E362" i="2"/>
  <c r="H360" i="2"/>
  <c r="C359" i="2"/>
  <c r="G357" i="2"/>
  <c r="C356" i="2"/>
  <c r="G354" i="2"/>
  <c r="C353" i="2"/>
  <c r="G351" i="2"/>
  <c r="C350" i="2"/>
  <c r="G348" i="2"/>
  <c r="C347" i="2"/>
  <c r="G345" i="2"/>
  <c r="C344" i="2"/>
  <c r="G342" i="2"/>
  <c r="C341" i="2"/>
  <c r="G339" i="2"/>
  <c r="C338" i="2"/>
  <c r="G336" i="2"/>
  <c r="C335" i="2"/>
  <c r="G333" i="2"/>
  <c r="C332" i="2"/>
  <c r="G330" i="2"/>
  <c r="C329" i="2"/>
  <c r="G327" i="2"/>
  <c r="C326" i="2"/>
  <c r="G324" i="2"/>
  <c r="C323" i="2"/>
  <c r="G321" i="2"/>
  <c r="C320" i="2"/>
  <c r="G318" i="2"/>
  <c r="C317" i="2"/>
  <c r="G315" i="2"/>
  <c r="C314" i="2"/>
  <c r="G312" i="2"/>
  <c r="C311" i="2"/>
  <c r="G309" i="2"/>
  <c r="C308" i="2"/>
  <c r="D675" i="2"/>
  <c r="C671" i="2"/>
  <c r="B667" i="2"/>
  <c r="B662" i="2"/>
  <c r="C658" i="2"/>
  <c r="H653" i="2"/>
  <c r="F649" i="2"/>
  <c r="D645" i="2"/>
  <c r="E641" i="2"/>
  <c r="F636" i="2"/>
  <c r="E632" i="2"/>
  <c r="D628" i="2"/>
  <c r="B624" i="2"/>
  <c r="C620" i="2"/>
  <c r="E616" i="2"/>
  <c r="B612" i="2"/>
  <c r="E608" i="2"/>
  <c r="G604" i="2"/>
  <c r="C600" i="2"/>
  <c r="H596" i="2"/>
  <c r="B593" i="2"/>
  <c r="H588" i="2"/>
  <c r="B585" i="2"/>
  <c r="E581" i="2"/>
  <c r="B577" i="2"/>
  <c r="B573" i="2"/>
  <c r="F569" i="2"/>
  <c r="B565" i="2"/>
  <c r="C561" i="2"/>
  <c r="G557" i="2"/>
  <c r="D553" i="2"/>
  <c r="B550" i="2"/>
  <c r="B546" i="2"/>
  <c r="F541" i="2"/>
  <c r="C538" i="2"/>
  <c r="C534" i="2"/>
  <c r="C530" i="2"/>
  <c r="F526" i="2"/>
  <c r="D523" i="2"/>
  <c r="D519" i="2"/>
  <c r="G515" i="2"/>
  <c r="H512" i="2"/>
  <c r="H509" i="2"/>
  <c r="G506" i="2"/>
  <c r="H503" i="2"/>
  <c r="F501" i="2"/>
  <c r="C499" i="2"/>
  <c r="F496" i="2"/>
  <c r="D494" i="2"/>
  <c r="H491" i="2"/>
  <c r="F489" i="2"/>
  <c r="B487" i="2"/>
  <c r="H484" i="2"/>
  <c r="F482" i="2"/>
  <c r="D480" i="2"/>
  <c r="B478" i="2"/>
  <c r="B476" i="2"/>
  <c r="B474" i="2"/>
  <c r="B472" i="2"/>
  <c r="H469" i="2"/>
  <c r="H467" i="2"/>
  <c r="H465" i="2"/>
  <c r="H463" i="2"/>
  <c r="H461" i="2"/>
  <c r="F459" i="2"/>
  <c r="F457" i="2"/>
  <c r="F455" i="2"/>
  <c r="F453" i="2"/>
  <c r="F451" i="2"/>
  <c r="E449" i="2"/>
  <c r="E447" i="2"/>
  <c r="E445" i="2"/>
  <c r="E443" i="2"/>
  <c r="E441" i="2"/>
  <c r="E439" i="2"/>
  <c r="C437" i="2"/>
  <c r="C435" i="2"/>
  <c r="C433" i="2"/>
  <c r="C431" i="2"/>
  <c r="C429" i="2"/>
  <c r="B427" i="2"/>
  <c r="B425" i="2"/>
  <c r="B423" i="2"/>
  <c r="B421" i="2"/>
  <c r="B419" i="2"/>
  <c r="H416" i="2"/>
  <c r="G414" i="2"/>
  <c r="G412" i="2"/>
  <c r="G410" i="2"/>
  <c r="G408" i="2"/>
  <c r="F406" i="2"/>
  <c r="F404" i="2"/>
  <c r="F402" i="2"/>
  <c r="F400" i="2"/>
  <c r="F398" i="2"/>
  <c r="F396" i="2"/>
  <c r="E394" i="2"/>
  <c r="D392" i="2"/>
  <c r="D390" i="2"/>
  <c r="D388" i="2"/>
  <c r="D386" i="2"/>
  <c r="C384" i="2"/>
  <c r="C382" i="2"/>
  <c r="C380" i="2"/>
  <c r="C378" i="2"/>
  <c r="C376" i="2"/>
  <c r="B374" i="2"/>
  <c r="D372" i="2"/>
  <c r="E370" i="2"/>
  <c r="G368" i="2"/>
  <c r="B365" i="2"/>
  <c r="D363" i="2"/>
  <c r="F361" i="2"/>
  <c r="H359" i="2"/>
  <c r="C358" i="2"/>
  <c r="F356" i="2"/>
  <c r="D353" i="2"/>
  <c r="F351" i="2"/>
  <c r="D348" i="2"/>
  <c r="G346" i="2"/>
  <c r="B345" i="2"/>
  <c r="E343" i="2"/>
  <c r="H341" i="2"/>
  <c r="C340" i="2"/>
  <c r="F338" i="2"/>
  <c r="D335" i="2"/>
  <c r="F333" i="2"/>
  <c r="D330" i="2"/>
  <c r="G328" i="2"/>
  <c r="B327" i="2"/>
  <c r="E325" i="2"/>
  <c r="H323" i="2"/>
  <c r="C322" i="2"/>
  <c r="F320" i="2"/>
  <c r="D317" i="2"/>
  <c r="F315" i="2"/>
  <c r="D312" i="2"/>
  <c r="G310" i="2"/>
  <c r="B309" i="2"/>
  <c r="E307" i="2"/>
  <c r="E304" i="2"/>
  <c r="E301" i="2"/>
  <c r="E298" i="2"/>
  <c r="E295" i="2"/>
  <c r="E292" i="2"/>
  <c r="E289" i="2"/>
  <c r="E286" i="2"/>
  <c r="E283" i="2"/>
  <c r="E280" i="2"/>
  <c r="E277" i="2"/>
  <c r="E274" i="2"/>
  <c r="E271" i="2"/>
  <c r="E268" i="2"/>
  <c r="E265" i="2"/>
  <c r="E262" i="2"/>
  <c r="E259" i="2"/>
  <c r="E256" i="2"/>
  <c r="E253" i="2"/>
  <c r="E250" i="2"/>
  <c r="E247" i="2"/>
  <c r="E244" i="2"/>
  <c r="E241" i="2"/>
  <c r="E238" i="2"/>
  <c r="E235" i="2"/>
  <c r="E232" i="2"/>
  <c r="E229" i="2"/>
  <c r="E226" i="2"/>
  <c r="E223" i="2"/>
  <c r="E220" i="2"/>
  <c r="E217" i="2"/>
  <c r="E214" i="2"/>
  <c r="E211" i="2"/>
  <c r="E208" i="2"/>
  <c r="E205" i="2"/>
  <c r="E202" i="2"/>
  <c r="E199" i="2"/>
  <c r="E196" i="2"/>
  <c r="E193" i="2"/>
  <c r="E190" i="2"/>
  <c r="E187" i="2"/>
  <c r="E184" i="2"/>
  <c r="E181" i="2"/>
  <c r="E178" i="2"/>
  <c r="E175" i="2"/>
  <c r="E172" i="2"/>
  <c r="E169" i="2"/>
  <c r="E166" i="2"/>
  <c r="E163" i="2"/>
  <c r="E160" i="2"/>
  <c r="E157" i="2"/>
  <c r="E154" i="2"/>
  <c r="E151" i="2"/>
  <c r="E148" i="2"/>
  <c r="E145" i="2"/>
  <c r="E142" i="2"/>
  <c r="E139" i="2"/>
  <c r="E136" i="2"/>
  <c r="E133" i="2"/>
  <c r="E130" i="2"/>
  <c r="E127" i="2"/>
  <c r="E124" i="2"/>
  <c r="E121" i="2"/>
  <c r="E118" i="2"/>
  <c r="E115" i="2"/>
  <c r="E112" i="2"/>
  <c r="E109" i="2"/>
  <c r="E106" i="2"/>
  <c r="E103" i="2"/>
  <c r="E100" i="2"/>
  <c r="E97" i="2"/>
  <c r="E94" i="2"/>
  <c r="E91" i="2"/>
  <c r="E88" i="2"/>
  <c r="E85" i="2"/>
  <c r="E82" i="2"/>
  <c r="E79" i="2"/>
  <c r="E76" i="2"/>
  <c r="E73" i="2"/>
  <c r="E70" i="2"/>
  <c r="E67" i="2"/>
  <c r="E64" i="2"/>
  <c r="E61" i="2"/>
  <c r="E58" i="2"/>
  <c r="E55" i="2"/>
  <c r="E52" i="2"/>
  <c r="E49" i="2"/>
  <c r="E46" i="2"/>
  <c r="E43" i="2"/>
  <c r="E40" i="2"/>
  <c r="E37" i="2"/>
  <c r="E34" i="2"/>
  <c r="E31" i="2"/>
  <c r="E28" i="2"/>
  <c r="E25" i="2"/>
  <c r="E22" i="2"/>
  <c r="E19" i="2"/>
  <c r="E16" i="2"/>
  <c r="B675" i="2"/>
  <c r="B671" i="2"/>
  <c r="H666" i="2"/>
  <c r="H661" i="2"/>
  <c r="H657" i="2"/>
  <c r="F653" i="2"/>
  <c r="G648" i="2"/>
  <c r="B645" i="2"/>
  <c r="B641" i="2"/>
  <c r="E636" i="2"/>
  <c r="C632" i="2"/>
  <c r="C628" i="2"/>
  <c r="H623" i="2"/>
  <c r="G619" i="2"/>
  <c r="D616" i="2"/>
  <c r="H611" i="2"/>
  <c r="D608" i="2"/>
  <c r="D604" i="2"/>
  <c r="B600" i="2"/>
  <c r="F596" i="2"/>
  <c r="H592" i="2"/>
  <c r="B588" i="2"/>
  <c r="H584" i="2"/>
  <c r="B581" i="2"/>
  <c r="G576" i="2"/>
  <c r="H572" i="2"/>
  <c r="D569" i="2"/>
  <c r="H564" i="2"/>
  <c r="B561" i="2"/>
  <c r="E557" i="2"/>
  <c r="B553" i="2"/>
  <c r="F549" i="2"/>
  <c r="H545" i="2"/>
  <c r="B541" i="2"/>
  <c r="B538" i="2"/>
  <c r="B534" i="2"/>
  <c r="G529" i="2"/>
  <c r="E526" i="2"/>
  <c r="H522" i="2"/>
  <c r="C519" i="2"/>
  <c r="F515" i="2"/>
  <c r="F512" i="2"/>
  <c r="G509" i="2"/>
  <c r="F506" i="2"/>
  <c r="G503" i="2"/>
  <c r="E501" i="2"/>
  <c r="B499" i="2"/>
  <c r="E496" i="2"/>
  <c r="B494" i="2"/>
  <c r="G491" i="2"/>
  <c r="C489" i="2"/>
  <c r="H486" i="2"/>
  <c r="F484" i="2"/>
  <c r="E482" i="2"/>
  <c r="C480" i="2"/>
  <c r="H477" i="2"/>
  <c r="H475" i="2"/>
  <c r="H473" i="2"/>
  <c r="G471" i="2"/>
  <c r="G469" i="2"/>
  <c r="G467" i="2"/>
  <c r="G465" i="2"/>
  <c r="G463" i="2"/>
  <c r="E461" i="2"/>
  <c r="E459" i="2"/>
  <c r="E457" i="2"/>
  <c r="E455" i="2"/>
  <c r="E453" i="2"/>
  <c r="E451" i="2"/>
  <c r="D449" i="2"/>
  <c r="D447" i="2"/>
  <c r="D445" i="2"/>
  <c r="D443" i="2"/>
  <c r="D441" i="2"/>
  <c r="B439" i="2"/>
  <c r="B437" i="2"/>
  <c r="B435" i="2"/>
  <c r="B433" i="2"/>
  <c r="B431" i="2"/>
  <c r="H428" i="2"/>
  <c r="H426" i="2"/>
  <c r="H424" i="2"/>
  <c r="H422" i="2"/>
  <c r="H420" i="2"/>
  <c r="H418" i="2"/>
  <c r="F416" i="2"/>
  <c r="F414" i="2"/>
  <c r="F412" i="2"/>
  <c r="F410" i="2"/>
  <c r="F408" i="2"/>
  <c r="E406" i="2"/>
  <c r="G674" i="2"/>
  <c r="E670" i="2"/>
  <c r="G666" i="2"/>
  <c r="G661" i="2"/>
  <c r="F657" i="2"/>
  <c r="E653" i="2"/>
  <c r="F648" i="2"/>
  <c r="G644" i="2"/>
  <c r="E640" i="2"/>
  <c r="C636" i="2"/>
  <c r="H631" i="2"/>
  <c r="B628" i="2"/>
  <c r="F623" i="2"/>
  <c r="F619" i="2"/>
  <c r="B616" i="2"/>
  <c r="G611" i="2"/>
  <c r="G607" i="2"/>
  <c r="C604" i="2"/>
  <c r="H599" i="2"/>
  <c r="D596" i="2"/>
  <c r="E592" i="2"/>
  <c r="H587" i="2"/>
  <c r="G584" i="2"/>
  <c r="H580" i="2"/>
  <c r="F576" i="2"/>
  <c r="G572" i="2"/>
  <c r="C569" i="2"/>
  <c r="G564" i="2"/>
  <c r="H560" i="2"/>
  <c r="D557" i="2"/>
  <c r="H552" i="2"/>
  <c r="B549" i="2"/>
  <c r="F545" i="2"/>
  <c r="H540" i="2"/>
  <c r="H537" i="2"/>
  <c r="G533" i="2"/>
  <c r="E529" i="2"/>
  <c r="D526" i="2"/>
  <c r="G522" i="2"/>
  <c r="B519" i="2"/>
  <c r="E515" i="2"/>
  <c r="E512" i="2"/>
  <c r="B509" i="2"/>
  <c r="E506" i="2"/>
  <c r="F503" i="2"/>
  <c r="D501" i="2"/>
  <c r="H498" i="2"/>
  <c r="D496" i="2"/>
  <c r="H493" i="2"/>
  <c r="F491" i="2"/>
  <c r="H488" i="2"/>
  <c r="F486" i="2"/>
  <c r="E484" i="2"/>
  <c r="D482" i="2"/>
  <c r="H479" i="2"/>
  <c r="G477" i="2"/>
  <c r="G475" i="2"/>
  <c r="G473" i="2"/>
  <c r="F471" i="2"/>
  <c r="F469" i="2"/>
  <c r="F467" i="2"/>
  <c r="F465" i="2"/>
  <c r="E463" i="2"/>
  <c r="D461" i="2"/>
  <c r="D459" i="2"/>
  <c r="D457" i="2"/>
  <c r="D455" i="2"/>
  <c r="D453" i="2"/>
  <c r="C451" i="2"/>
  <c r="C449" i="2"/>
  <c r="C447" i="2"/>
  <c r="C445" i="2"/>
  <c r="C443" i="2"/>
  <c r="H440" i="2"/>
  <c r="H438" i="2"/>
  <c r="H436" i="2"/>
  <c r="H434" i="2"/>
  <c r="H432" i="2"/>
  <c r="H430" i="2"/>
  <c r="G428" i="2"/>
  <c r="G426" i="2"/>
  <c r="G424" i="2"/>
  <c r="G422" i="2"/>
  <c r="G420" i="2"/>
  <c r="E418" i="2"/>
  <c r="E416" i="2"/>
  <c r="E414" i="2"/>
  <c r="E412" i="2"/>
  <c r="E410" i="2"/>
  <c r="D408" i="2"/>
  <c r="D406" i="2"/>
  <c r="D404" i="2"/>
  <c r="D402" i="2"/>
  <c r="D400" i="2"/>
  <c r="D398" i="2"/>
  <c r="B396" i="2"/>
  <c r="B394" i="2"/>
  <c r="B392" i="2"/>
  <c r="B390" i="2"/>
  <c r="B388" i="2"/>
  <c r="H385" i="2"/>
  <c r="H383" i="2"/>
  <c r="H381" i="2"/>
  <c r="H379" i="2"/>
  <c r="H377" i="2"/>
  <c r="G375" i="2"/>
  <c r="G373" i="2"/>
  <c r="C370" i="2"/>
  <c r="E368" i="2"/>
  <c r="F366" i="2"/>
  <c r="H364" i="2"/>
  <c r="B363" i="2"/>
  <c r="D361" i="2"/>
  <c r="F359" i="2"/>
  <c r="D356" i="2"/>
  <c r="F354" i="2"/>
  <c r="D351" i="2"/>
  <c r="G349" i="2"/>
  <c r="B348" i="2"/>
  <c r="E346" i="2"/>
  <c r="H344" i="2"/>
  <c r="C343" i="2"/>
  <c r="F341" i="2"/>
  <c r="D338" i="2"/>
  <c r="F336" i="2"/>
  <c r="D333" i="2"/>
  <c r="G331" i="2"/>
  <c r="B330" i="2"/>
  <c r="E328" i="2"/>
  <c r="H326" i="2"/>
  <c r="C325" i="2"/>
  <c r="F323" i="2"/>
  <c r="D320" i="2"/>
  <c r="F318" i="2"/>
  <c r="D315" i="2"/>
  <c r="G313" i="2"/>
  <c r="B312" i="2"/>
  <c r="E310" i="2"/>
  <c r="H308" i="2"/>
  <c r="C307" i="2"/>
  <c r="G305" i="2"/>
  <c r="C304" i="2"/>
  <c r="G302" i="2"/>
  <c r="C301" i="2"/>
  <c r="G299" i="2"/>
  <c r="C298" i="2"/>
  <c r="G296" i="2"/>
  <c r="C295" i="2"/>
  <c r="G293" i="2"/>
  <c r="C292" i="2"/>
  <c r="G290" i="2"/>
  <c r="C289" i="2"/>
  <c r="G287" i="2"/>
  <c r="C286" i="2"/>
  <c r="G284" i="2"/>
  <c r="C283" i="2"/>
  <c r="G281" i="2"/>
  <c r="C280" i="2"/>
  <c r="G278" i="2"/>
  <c r="C277" i="2"/>
  <c r="G275" i="2"/>
  <c r="C274" i="2"/>
  <c r="G272" i="2"/>
  <c r="C271" i="2"/>
  <c r="G269" i="2"/>
  <c r="C268" i="2"/>
  <c r="G266" i="2"/>
  <c r="C265" i="2"/>
  <c r="G263" i="2"/>
  <c r="C262" i="2"/>
  <c r="G260" i="2"/>
  <c r="C259" i="2"/>
  <c r="G257" i="2"/>
  <c r="C256" i="2"/>
  <c r="G254" i="2"/>
  <c r="C253" i="2"/>
  <c r="G251" i="2"/>
  <c r="C250" i="2"/>
  <c r="G248" i="2"/>
  <c r="C247" i="2"/>
  <c r="G245" i="2"/>
  <c r="C244" i="2"/>
  <c r="G242" i="2"/>
  <c r="C241" i="2"/>
  <c r="G239" i="2"/>
  <c r="C238" i="2"/>
  <c r="G236" i="2"/>
  <c r="C235" i="2"/>
  <c r="G233" i="2"/>
  <c r="C232" i="2"/>
  <c r="G230" i="2"/>
  <c r="C229" i="2"/>
  <c r="G227" i="2"/>
  <c r="C226" i="2"/>
  <c r="G224" i="2"/>
  <c r="C223" i="2"/>
  <c r="G221" i="2"/>
  <c r="C220" i="2"/>
  <c r="G218" i="2"/>
  <c r="C217" i="2"/>
  <c r="G215" i="2"/>
  <c r="C214" i="2"/>
  <c r="G212" i="2"/>
  <c r="C211" i="2"/>
  <c r="G209" i="2"/>
  <c r="C208" i="2"/>
  <c r="G206" i="2"/>
  <c r="C205" i="2"/>
  <c r="G203" i="2"/>
  <c r="C202" i="2"/>
  <c r="G200" i="2"/>
  <c r="C199" i="2"/>
  <c r="G197" i="2"/>
  <c r="C196" i="2"/>
  <c r="G194" i="2"/>
  <c r="C193" i="2"/>
  <c r="G191" i="2"/>
  <c r="C190" i="2"/>
  <c r="G188" i="2"/>
  <c r="C187" i="2"/>
  <c r="G185" i="2"/>
  <c r="C184" i="2"/>
  <c r="G182" i="2"/>
  <c r="C181" i="2"/>
  <c r="G179" i="2"/>
  <c r="C178" i="2"/>
  <c r="G176" i="2"/>
  <c r="C175" i="2"/>
  <c r="G173" i="2"/>
  <c r="C172" i="2"/>
  <c r="G170" i="2"/>
  <c r="C169" i="2"/>
  <c r="G167" i="2"/>
  <c r="C166" i="2"/>
  <c r="G164" i="2"/>
  <c r="C163" i="2"/>
  <c r="G161" i="2"/>
  <c r="C160" i="2"/>
  <c r="G158" i="2"/>
  <c r="C157" i="2"/>
  <c r="G155" i="2"/>
  <c r="C154" i="2"/>
  <c r="G152" i="2"/>
  <c r="C151" i="2"/>
  <c r="E674" i="2"/>
  <c r="H668" i="2"/>
  <c r="H663" i="2"/>
  <c r="E657" i="2"/>
  <c r="E651" i="2"/>
  <c r="C646" i="2"/>
  <c r="F639" i="2"/>
  <c r="G634" i="2"/>
  <c r="B629" i="2"/>
  <c r="D623" i="2"/>
  <c r="C618" i="2"/>
  <c r="G613" i="2"/>
  <c r="F607" i="2"/>
  <c r="D602" i="2"/>
  <c r="D597" i="2"/>
  <c r="F591" i="2"/>
  <c r="C587" i="2"/>
  <c r="H581" i="2"/>
  <c r="H575" i="2"/>
  <c r="H570" i="2"/>
  <c r="G566" i="2"/>
  <c r="G560" i="2"/>
  <c r="E555" i="2"/>
  <c r="E550" i="2"/>
  <c r="G544" i="2"/>
  <c r="D540" i="2"/>
  <c r="B535" i="2"/>
  <c r="C529" i="2"/>
  <c r="F524" i="2"/>
  <c r="F520" i="2"/>
  <c r="D515" i="2"/>
  <c r="C511" i="2"/>
  <c r="E507" i="2"/>
  <c r="E503" i="2"/>
  <c r="D500" i="2"/>
  <c r="D497" i="2"/>
  <c r="G493" i="2"/>
  <c r="E490" i="2"/>
  <c r="G487" i="2"/>
  <c r="D484" i="2"/>
  <c r="E481" i="2"/>
  <c r="H478" i="2"/>
  <c r="F475" i="2"/>
  <c r="B473" i="2"/>
  <c r="E470" i="2"/>
  <c r="E467" i="2"/>
  <c r="G464" i="2"/>
  <c r="D462" i="2"/>
  <c r="C459" i="2"/>
  <c r="G456" i="2"/>
  <c r="B454" i="2"/>
  <c r="B451" i="2"/>
  <c r="E448" i="2"/>
  <c r="H445" i="2"/>
  <c r="H442" i="2"/>
  <c r="D440" i="2"/>
  <c r="H437" i="2"/>
  <c r="G434" i="2"/>
  <c r="C432" i="2"/>
  <c r="F429" i="2"/>
  <c r="F426" i="2"/>
  <c r="B424" i="2"/>
  <c r="E421" i="2"/>
  <c r="D418" i="2"/>
  <c r="H415" i="2"/>
  <c r="D413" i="2"/>
  <c r="D410" i="2"/>
  <c r="G407" i="2"/>
  <c r="C405" i="2"/>
  <c r="G402" i="2"/>
  <c r="C400" i="2"/>
  <c r="F397" i="2"/>
  <c r="D395" i="2"/>
  <c r="H392" i="2"/>
  <c r="E390" i="2"/>
  <c r="G387" i="2"/>
  <c r="E385" i="2"/>
  <c r="B383" i="2"/>
  <c r="F380" i="2"/>
  <c r="D378" i="2"/>
  <c r="E375" i="2"/>
  <c r="D373" i="2"/>
  <c r="D371" i="2"/>
  <c r="C369" i="2"/>
  <c r="B367" i="2"/>
  <c r="G364" i="2"/>
  <c r="G362" i="2"/>
  <c r="E360" i="2"/>
  <c r="F358" i="2"/>
  <c r="G356" i="2"/>
  <c r="E354" i="2"/>
  <c r="F352" i="2"/>
  <c r="G350" i="2"/>
  <c r="H348" i="2"/>
  <c r="H346" i="2"/>
  <c r="G344" i="2"/>
  <c r="H342" i="2"/>
  <c r="H340" i="2"/>
  <c r="B337" i="2"/>
  <c r="H334" i="2"/>
  <c r="B331" i="2"/>
  <c r="B329" i="2"/>
  <c r="C327" i="2"/>
  <c r="B325" i="2"/>
  <c r="B323" i="2"/>
  <c r="C321" i="2"/>
  <c r="D319" i="2"/>
  <c r="E317" i="2"/>
  <c r="C315" i="2"/>
  <c r="D313" i="2"/>
  <c r="E311" i="2"/>
  <c r="E309" i="2"/>
  <c r="F307" i="2"/>
  <c r="F305" i="2"/>
  <c r="H303" i="2"/>
  <c r="B302" i="2"/>
  <c r="D300" i="2"/>
  <c r="F298" i="2"/>
  <c r="F296" i="2"/>
  <c r="H294" i="2"/>
  <c r="B293" i="2"/>
  <c r="D291" i="2"/>
  <c r="F289" i="2"/>
  <c r="F287" i="2"/>
  <c r="H285" i="2"/>
  <c r="B284" i="2"/>
  <c r="D282" i="2"/>
  <c r="F280" i="2"/>
  <c r="F278" i="2"/>
  <c r="H276" i="2"/>
  <c r="B275" i="2"/>
  <c r="D273" i="2"/>
  <c r="F271" i="2"/>
  <c r="F269" i="2"/>
  <c r="H267" i="2"/>
  <c r="B266" i="2"/>
  <c r="D264" i="2"/>
  <c r="F262" i="2"/>
  <c r="F260" i="2"/>
  <c r="H258" i="2"/>
  <c r="B257" i="2"/>
  <c r="D255" i="2"/>
  <c r="F253" i="2"/>
  <c r="F251" i="2"/>
  <c r="H249" i="2"/>
  <c r="B248" i="2"/>
  <c r="D246" i="2"/>
  <c r="F244" i="2"/>
  <c r="F242" i="2"/>
  <c r="H240" i="2"/>
  <c r="B239" i="2"/>
  <c r="D237" i="2"/>
  <c r="F235" i="2"/>
  <c r="F233" i="2"/>
  <c r="H231" i="2"/>
  <c r="B230" i="2"/>
  <c r="D228" i="2"/>
  <c r="F226" i="2"/>
  <c r="F224" i="2"/>
  <c r="H222" i="2"/>
  <c r="B221" i="2"/>
  <c r="D219" i="2"/>
  <c r="F217" i="2"/>
  <c r="F215" i="2"/>
  <c r="H213" i="2"/>
  <c r="B212" i="2"/>
  <c r="D210" i="2"/>
  <c r="F208" i="2"/>
  <c r="F206" i="2"/>
  <c r="H204" i="2"/>
  <c r="B203" i="2"/>
  <c r="D201" i="2"/>
  <c r="F199" i="2"/>
  <c r="F197" i="2"/>
  <c r="H195" i="2"/>
  <c r="B194" i="2"/>
  <c r="D192" i="2"/>
  <c r="F190" i="2"/>
  <c r="F188" i="2"/>
  <c r="H186" i="2"/>
  <c r="B185" i="2"/>
  <c r="D183" i="2"/>
  <c r="F181" i="2"/>
  <c r="F179" i="2"/>
  <c r="H177" i="2"/>
  <c r="B176" i="2"/>
  <c r="D174" i="2"/>
  <c r="F172" i="2"/>
  <c r="F170" i="2"/>
  <c r="H168" i="2"/>
  <c r="B167" i="2"/>
  <c r="D165" i="2"/>
  <c r="F163" i="2"/>
  <c r="F161" i="2"/>
  <c r="H159" i="2"/>
  <c r="B158" i="2"/>
  <c r="D156" i="2"/>
  <c r="F154" i="2"/>
  <c r="F152" i="2"/>
  <c r="H150" i="2"/>
  <c r="C149" i="2"/>
  <c r="F147" i="2"/>
  <c r="D144" i="2"/>
  <c r="G142" i="2"/>
  <c r="B141" i="2"/>
  <c r="D139" i="2"/>
  <c r="G137" i="2"/>
  <c r="B136" i="2"/>
  <c r="E134" i="2"/>
  <c r="H132" i="2"/>
  <c r="C131" i="2"/>
  <c r="F129" i="2"/>
  <c r="D126" i="2"/>
  <c r="G124" i="2"/>
  <c r="B123" i="2"/>
  <c r="D121" i="2"/>
  <c r="G119" i="2"/>
  <c r="B118" i="2"/>
  <c r="E116" i="2"/>
  <c r="H114" i="2"/>
  <c r="C113" i="2"/>
  <c r="F111" i="2"/>
  <c r="D108" i="2"/>
  <c r="G106" i="2"/>
  <c r="B105" i="2"/>
  <c r="D103" i="2"/>
  <c r="G101" i="2"/>
  <c r="B100" i="2"/>
  <c r="E98" i="2"/>
  <c r="H96" i="2"/>
  <c r="C95" i="2"/>
  <c r="F93" i="2"/>
  <c r="D90" i="2"/>
  <c r="G88" i="2"/>
  <c r="B87" i="2"/>
  <c r="D85" i="2"/>
  <c r="G83" i="2"/>
  <c r="B82" i="2"/>
  <c r="E80" i="2"/>
  <c r="H78" i="2"/>
  <c r="C77" i="2"/>
  <c r="F75" i="2"/>
  <c r="D72" i="2"/>
  <c r="G70" i="2"/>
  <c r="B69" i="2"/>
  <c r="D67" i="2"/>
  <c r="G65" i="2"/>
  <c r="B64" i="2"/>
  <c r="E62" i="2"/>
  <c r="H60" i="2"/>
  <c r="C59" i="2"/>
  <c r="F57" i="2"/>
  <c r="D54" i="2"/>
  <c r="G52" i="2"/>
  <c r="B51" i="2"/>
  <c r="D49" i="2"/>
  <c r="G47" i="2"/>
  <c r="B46" i="2"/>
  <c r="E44" i="2"/>
  <c r="H42" i="2"/>
  <c r="C41" i="2"/>
  <c r="F39" i="2"/>
  <c r="D36" i="2"/>
  <c r="G34" i="2"/>
  <c r="B33" i="2"/>
  <c r="D31" i="2"/>
  <c r="G29" i="2"/>
  <c r="B28" i="2"/>
  <c r="E26" i="2"/>
  <c r="H24" i="2"/>
  <c r="C23" i="2"/>
  <c r="F21" i="2"/>
  <c r="D18" i="2"/>
  <c r="G16" i="2"/>
  <c r="B15" i="2"/>
  <c r="D8" i="2"/>
  <c r="H404" i="2"/>
  <c r="E402" i="2"/>
  <c r="G399" i="2"/>
  <c r="E397" i="2"/>
  <c r="C395" i="2"/>
  <c r="G392" i="2"/>
  <c r="C390" i="2"/>
  <c r="F387" i="2"/>
  <c r="D385" i="2"/>
  <c r="H382" i="2"/>
  <c r="E380" i="2"/>
  <c r="B378" i="2"/>
  <c r="D375" i="2"/>
  <c r="C373" i="2"/>
  <c r="B371" i="2"/>
  <c r="B369" i="2"/>
  <c r="H366" i="2"/>
  <c r="F364" i="2"/>
  <c r="F362" i="2"/>
  <c r="D360" i="2"/>
  <c r="E358" i="2"/>
  <c r="E356" i="2"/>
  <c r="D354" i="2"/>
  <c r="E352" i="2"/>
  <c r="F350" i="2"/>
  <c r="F348" i="2"/>
  <c r="F346" i="2"/>
  <c r="F344" i="2"/>
  <c r="F342" i="2"/>
  <c r="G340" i="2"/>
  <c r="H338" i="2"/>
  <c r="H336" i="2"/>
  <c r="G334" i="2"/>
  <c r="H332" i="2"/>
  <c r="B321" i="2"/>
  <c r="C319" i="2"/>
  <c r="B317" i="2"/>
  <c r="B315" i="2"/>
  <c r="C313" i="2"/>
  <c r="D311" i="2"/>
  <c r="D309" i="2"/>
  <c r="D307" i="2"/>
  <c r="E305" i="2"/>
  <c r="G303" i="2"/>
  <c r="C300" i="2"/>
  <c r="D298" i="2"/>
  <c r="E296" i="2"/>
  <c r="G294" i="2"/>
  <c r="C291" i="2"/>
  <c r="D289" i="2"/>
  <c r="E287" i="2"/>
  <c r="G285" i="2"/>
  <c r="C282" i="2"/>
  <c r="D280" i="2"/>
  <c r="E278" i="2"/>
  <c r="G276" i="2"/>
  <c r="C273" i="2"/>
  <c r="D271" i="2"/>
  <c r="E269" i="2"/>
  <c r="G267" i="2"/>
  <c r="C264" i="2"/>
  <c r="D262" i="2"/>
  <c r="E260" i="2"/>
  <c r="G258" i="2"/>
  <c r="C255" i="2"/>
  <c r="D253" i="2"/>
  <c r="E251" i="2"/>
  <c r="G249" i="2"/>
  <c r="C246" i="2"/>
  <c r="D244" i="2"/>
  <c r="E242" i="2"/>
  <c r="G240" i="2"/>
  <c r="C237" i="2"/>
  <c r="D235" i="2"/>
  <c r="E233" i="2"/>
  <c r="G231" i="2"/>
  <c r="C228" i="2"/>
  <c r="D226" i="2"/>
  <c r="E224" i="2"/>
  <c r="G222" i="2"/>
  <c r="C219" i="2"/>
  <c r="D217" i="2"/>
  <c r="E215" i="2"/>
  <c r="G213" i="2"/>
  <c r="C210" i="2"/>
  <c r="D208" i="2"/>
  <c r="E206" i="2"/>
  <c r="G204" i="2"/>
  <c r="C201" i="2"/>
  <c r="D199" i="2"/>
  <c r="E197" i="2"/>
  <c r="G195" i="2"/>
  <c r="C192" i="2"/>
  <c r="D190" i="2"/>
  <c r="G186" i="2"/>
  <c r="C183" i="2"/>
  <c r="D181" i="2"/>
  <c r="E179" i="2"/>
  <c r="G177" i="2"/>
  <c r="C174" i="2"/>
  <c r="D172" i="2"/>
  <c r="E170" i="2"/>
  <c r="G168" i="2"/>
  <c r="C165" i="2"/>
  <c r="D163" i="2"/>
  <c r="E161" i="2"/>
  <c r="G159" i="2"/>
  <c r="C156" i="2"/>
  <c r="D154" i="2"/>
  <c r="E152" i="2"/>
  <c r="G150" i="2"/>
  <c r="B149" i="2"/>
  <c r="E147" i="2"/>
  <c r="H145" i="2"/>
  <c r="C144" i="2"/>
  <c r="F142" i="2"/>
  <c r="C139" i="2"/>
  <c r="F137" i="2"/>
  <c r="D134" i="2"/>
  <c r="G132" i="2"/>
  <c r="B131" i="2"/>
  <c r="H127" i="2"/>
  <c r="C126" i="2"/>
  <c r="F124" i="2"/>
  <c r="C121" i="2"/>
  <c r="F119" i="2"/>
  <c r="D116" i="2"/>
  <c r="G114" i="2"/>
  <c r="E111" i="2"/>
  <c r="C674" i="2"/>
  <c r="G668" i="2"/>
  <c r="G663" i="2"/>
  <c r="B657" i="2"/>
  <c r="D651" i="2"/>
  <c r="F645" i="2"/>
  <c r="E639" i="2"/>
  <c r="F634" i="2"/>
  <c r="G628" i="2"/>
  <c r="B623" i="2"/>
  <c r="F617" i="2"/>
  <c r="F613" i="2"/>
  <c r="E607" i="2"/>
  <c r="C602" i="2"/>
  <c r="C597" i="2"/>
  <c r="E591" i="2"/>
  <c r="B587" i="2"/>
  <c r="G581" i="2"/>
  <c r="G575" i="2"/>
  <c r="G570" i="2"/>
  <c r="D566" i="2"/>
  <c r="F560" i="2"/>
  <c r="D555" i="2"/>
  <c r="D550" i="2"/>
  <c r="C544" i="2"/>
  <c r="C540" i="2"/>
  <c r="H534" i="2"/>
  <c r="B529" i="2"/>
  <c r="E524" i="2"/>
  <c r="E520" i="2"/>
  <c r="C515" i="2"/>
  <c r="H510" i="2"/>
  <c r="D507" i="2"/>
  <c r="D503" i="2"/>
  <c r="C500" i="2"/>
  <c r="C497" i="2"/>
  <c r="F493" i="2"/>
  <c r="D490" i="2"/>
  <c r="E487" i="2"/>
  <c r="C484" i="2"/>
  <c r="D481" i="2"/>
  <c r="E478" i="2"/>
  <c r="E475" i="2"/>
  <c r="G472" i="2"/>
  <c r="D470" i="2"/>
  <c r="C467" i="2"/>
  <c r="F464" i="2"/>
  <c r="C462" i="2"/>
  <c r="B459" i="2"/>
  <c r="F456" i="2"/>
  <c r="H453" i="2"/>
  <c r="H450" i="2"/>
  <c r="D448" i="2"/>
  <c r="G445" i="2"/>
  <c r="F442" i="2"/>
  <c r="C440" i="2"/>
  <c r="G437" i="2"/>
  <c r="F434" i="2"/>
  <c r="B432" i="2"/>
  <c r="E429" i="2"/>
  <c r="E426" i="2"/>
  <c r="G423" i="2"/>
  <c r="D421" i="2"/>
  <c r="C418" i="2"/>
  <c r="G415" i="2"/>
  <c r="C413" i="2"/>
  <c r="B410" i="2"/>
  <c r="F407" i="2"/>
  <c r="E188" i="2"/>
  <c r="H140" i="2"/>
  <c r="E129" i="2"/>
  <c r="H122" i="2"/>
  <c r="B113" i="2"/>
  <c r="H673" i="2"/>
  <c r="E668" i="2"/>
  <c r="F663" i="2"/>
  <c r="H656" i="2"/>
  <c r="B651" i="2"/>
  <c r="E645" i="2"/>
  <c r="D639" i="2"/>
  <c r="E634" i="2"/>
  <c r="E628" i="2"/>
  <c r="E622" i="2"/>
  <c r="E617" i="2"/>
  <c r="E613" i="2"/>
  <c r="D607" i="2"/>
  <c r="B602" i="2"/>
  <c r="B597" i="2"/>
  <c r="D591" i="2"/>
  <c r="H586" i="2"/>
  <c r="F581" i="2"/>
  <c r="F575" i="2"/>
  <c r="F570" i="2"/>
  <c r="B566" i="2"/>
  <c r="E560" i="2"/>
  <c r="C555" i="2"/>
  <c r="C550" i="2"/>
  <c r="B544" i="2"/>
  <c r="B540" i="2"/>
  <c r="E534" i="2"/>
  <c r="H528" i="2"/>
  <c r="D524" i="2"/>
  <c r="C520" i="2"/>
  <c r="B515" i="2"/>
  <c r="G510" i="2"/>
  <c r="C507" i="2"/>
  <c r="C503" i="2"/>
  <c r="H499" i="2"/>
  <c r="B497" i="2"/>
  <c r="D493" i="2"/>
  <c r="C490" i="2"/>
  <c r="C487" i="2"/>
  <c r="B484" i="2"/>
  <c r="C481" i="2"/>
  <c r="D478" i="2"/>
  <c r="C475" i="2"/>
  <c r="F472" i="2"/>
  <c r="B470" i="2"/>
  <c r="B467" i="2"/>
  <c r="E464" i="2"/>
  <c r="B462" i="2"/>
  <c r="H458" i="2"/>
  <c r="D456" i="2"/>
  <c r="G453" i="2"/>
  <c r="G450" i="2"/>
  <c r="C448" i="2"/>
  <c r="F445" i="2"/>
  <c r="E442" i="2"/>
  <c r="B440" i="2"/>
  <c r="E437" i="2"/>
  <c r="E434" i="2"/>
  <c r="H431" i="2"/>
  <c r="D429" i="2"/>
  <c r="D426" i="2"/>
  <c r="F423" i="2"/>
  <c r="C421" i="2"/>
  <c r="B418" i="2"/>
  <c r="F415" i="2"/>
  <c r="H412" i="2"/>
  <c r="H409" i="2"/>
  <c r="D407" i="2"/>
  <c r="G404" i="2"/>
  <c r="C402" i="2"/>
  <c r="F399" i="2"/>
  <c r="D397" i="2"/>
  <c r="B395" i="2"/>
  <c r="F392" i="2"/>
  <c r="H389" i="2"/>
  <c r="E387" i="2"/>
  <c r="C385" i="2"/>
  <c r="F382" i="2"/>
  <c r="D380" i="2"/>
  <c r="G377" i="2"/>
  <c r="C375" i="2"/>
  <c r="B373" i="2"/>
  <c r="H368" i="2"/>
  <c r="E366" i="2"/>
  <c r="E364" i="2"/>
  <c r="D362" i="2"/>
  <c r="C360" i="2"/>
  <c r="D358" i="2"/>
  <c r="B356" i="2"/>
  <c r="C354" i="2"/>
  <c r="D352" i="2"/>
  <c r="E350" i="2"/>
  <c r="E348" i="2"/>
  <c r="D346" i="2"/>
  <c r="E344" i="2"/>
  <c r="E342" i="2"/>
  <c r="F340" i="2"/>
  <c r="G338" i="2"/>
  <c r="E336" i="2"/>
  <c r="F334" i="2"/>
  <c r="G332" i="2"/>
  <c r="H330" i="2"/>
  <c r="H328" i="2"/>
  <c r="G326" i="2"/>
  <c r="H324" i="2"/>
  <c r="H322" i="2"/>
  <c r="B319" i="2"/>
  <c r="H316" i="2"/>
  <c r="B313" i="2"/>
  <c r="B311" i="2"/>
  <c r="C309" i="2"/>
  <c r="B307" i="2"/>
  <c r="D305" i="2"/>
  <c r="F303" i="2"/>
  <c r="H301" i="2"/>
  <c r="B300" i="2"/>
  <c r="B298" i="2"/>
  <c r="D296" i="2"/>
  <c r="F294" i="2"/>
  <c r="H292" i="2"/>
  <c r="B291" i="2"/>
  <c r="B289" i="2"/>
  <c r="D287" i="2"/>
  <c r="F285" i="2"/>
  <c r="H283" i="2"/>
  <c r="B282" i="2"/>
  <c r="B280" i="2"/>
  <c r="D278" i="2"/>
  <c r="F276" i="2"/>
  <c r="H274" i="2"/>
  <c r="B273" i="2"/>
  <c r="B271" i="2"/>
  <c r="D269" i="2"/>
  <c r="F267" i="2"/>
  <c r="H265" i="2"/>
  <c r="B264" i="2"/>
  <c r="B262" i="2"/>
  <c r="D260" i="2"/>
  <c r="F258" i="2"/>
  <c r="H256" i="2"/>
  <c r="B255" i="2"/>
  <c r="B253" i="2"/>
  <c r="D251" i="2"/>
  <c r="F249" i="2"/>
  <c r="H247" i="2"/>
  <c r="B246" i="2"/>
  <c r="B244" i="2"/>
  <c r="D242" i="2"/>
  <c r="F240" i="2"/>
  <c r="H238" i="2"/>
  <c r="B237" i="2"/>
  <c r="B235" i="2"/>
  <c r="D233" i="2"/>
  <c r="F231" i="2"/>
  <c r="H229" i="2"/>
  <c r="B228" i="2"/>
  <c r="B226" i="2"/>
  <c r="D224" i="2"/>
  <c r="F222" i="2"/>
  <c r="H220" i="2"/>
  <c r="B219" i="2"/>
  <c r="B217" i="2"/>
  <c r="D215" i="2"/>
  <c r="F213" i="2"/>
  <c r="H211" i="2"/>
  <c r="B210" i="2"/>
  <c r="B208" i="2"/>
  <c r="D206" i="2"/>
  <c r="F204" i="2"/>
  <c r="H202" i="2"/>
  <c r="B201" i="2"/>
  <c r="B199" i="2"/>
  <c r="D197" i="2"/>
  <c r="F195" i="2"/>
  <c r="H193" i="2"/>
  <c r="B192" i="2"/>
  <c r="B190" i="2"/>
  <c r="D188" i="2"/>
  <c r="F186" i="2"/>
  <c r="H184" i="2"/>
  <c r="B183" i="2"/>
  <c r="B181" i="2"/>
  <c r="D179" i="2"/>
  <c r="F177" i="2"/>
  <c r="H175" i="2"/>
  <c r="B174" i="2"/>
  <c r="B172" i="2"/>
  <c r="D170" i="2"/>
  <c r="F168" i="2"/>
  <c r="H166" i="2"/>
  <c r="B165" i="2"/>
  <c r="B163" i="2"/>
  <c r="D161" i="2"/>
  <c r="F159" i="2"/>
  <c r="H157" i="2"/>
  <c r="B156" i="2"/>
  <c r="B154" i="2"/>
  <c r="D152" i="2"/>
  <c r="F150" i="2"/>
  <c r="D147" i="2"/>
  <c r="G145" i="2"/>
  <c r="B144" i="2"/>
  <c r="D142" i="2"/>
  <c r="G140" i="2"/>
  <c r="B139" i="2"/>
  <c r="E137" i="2"/>
  <c r="H135" i="2"/>
  <c r="C134" i="2"/>
  <c r="F132" i="2"/>
  <c r="D129" i="2"/>
  <c r="G127" i="2"/>
  <c r="B126" i="2"/>
  <c r="D124" i="2"/>
  <c r="G122" i="2"/>
  <c r="B121" i="2"/>
  <c r="E119" i="2"/>
  <c r="H117" i="2"/>
  <c r="C116" i="2"/>
  <c r="F114" i="2"/>
  <c r="D111" i="2"/>
  <c r="G109" i="2"/>
  <c r="B108" i="2"/>
  <c r="D106" i="2"/>
  <c r="G104" i="2"/>
  <c r="B103" i="2"/>
  <c r="E101" i="2"/>
  <c r="H99" i="2"/>
  <c r="C98" i="2"/>
  <c r="F96" i="2"/>
  <c r="D93" i="2"/>
  <c r="G91" i="2"/>
  <c r="B90" i="2"/>
  <c r="D88" i="2"/>
  <c r="G86" i="2"/>
  <c r="B85" i="2"/>
  <c r="E83" i="2"/>
  <c r="H81" i="2"/>
  <c r="C80" i="2"/>
  <c r="F78" i="2"/>
  <c r="D75" i="2"/>
  <c r="G73" i="2"/>
  <c r="B72" i="2"/>
  <c r="D70" i="2"/>
  <c r="G68" i="2"/>
  <c r="B67" i="2"/>
  <c r="E65" i="2"/>
  <c r="H63" i="2"/>
  <c r="C62" i="2"/>
  <c r="F60" i="2"/>
  <c r="D57" i="2"/>
  <c r="G55" i="2"/>
  <c r="B54" i="2"/>
  <c r="D52" i="2"/>
  <c r="G50" i="2"/>
  <c r="B49" i="2"/>
  <c r="E47" i="2"/>
  <c r="H45" i="2"/>
  <c r="C44" i="2"/>
  <c r="F42" i="2"/>
  <c r="D39" i="2"/>
  <c r="G37" i="2"/>
  <c r="B36" i="2"/>
  <c r="D34" i="2"/>
  <c r="G32" i="2"/>
  <c r="B31" i="2"/>
  <c r="E29" i="2"/>
  <c r="H27" i="2"/>
  <c r="C26" i="2"/>
  <c r="F24" i="2"/>
  <c r="D21" i="2"/>
  <c r="G19" i="2"/>
  <c r="B18" i="2"/>
  <c r="D16" i="2"/>
  <c r="H14" i="2"/>
  <c r="G673" i="2"/>
  <c r="G667" i="2"/>
  <c r="F661" i="2"/>
  <c r="F655" i="2"/>
  <c r="G650" i="2"/>
  <c r="F644" i="2"/>
  <c r="B639" i="2"/>
  <c r="C633" i="2"/>
  <c r="F626" i="2"/>
  <c r="D622" i="2"/>
  <c r="D617" i="2"/>
  <c r="F611" i="2"/>
  <c r="C606" i="2"/>
  <c r="H601" i="2"/>
  <c r="C596" i="2"/>
  <c r="G590" i="2"/>
  <c r="E585" i="2"/>
  <c r="G579" i="2"/>
  <c r="D575" i="2"/>
  <c r="E570" i="2"/>
  <c r="F564" i="2"/>
  <c r="D559" i="2"/>
  <c r="B555" i="2"/>
  <c r="G548" i="2"/>
  <c r="H543" i="2"/>
  <c r="F538" i="2"/>
  <c r="H532" i="2"/>
  <c r="G528" i="2"/>
  <c r="C524" i="2"/>
  <c r="F518" i="2"/>
  <c r="H513" i="2"/>
  <c r="F510" i="2"/>
  <c r="H505" i="2"/>
  <c r="B503" i="2"/>
  <c r="G499" i="2"/>
  <c r="C496" i="2"/>
  <c r="H492" i="2"/>
  <c r="B490" i="2"/>
  <c r="E486" i="2"/>
  <c r="F483" i="2"/>
  <c r="B481" i="2"/>
  <c r="F477" i="2"/>
  <c r="B475" i="2"/>
  <c r="E472" i="2"/>
  <c r="E469" i="2"/>
  <c r="H466" i="2"/>
  <c r="D464" i="2"/>
  <c r="C461" i="2"/>
  <c r="G458" i="2"/>
  <c r="C456" i="2"/>
  <c r="C453" i="2"/>
  <c r="F450" i="2"/>
  <c r="B448" i="2"/>
  <c r="B445" i="2"/>
  <c r="D442" i="2"/>
  <c r="H439" i="2"/>
  <c r="B673" i="2"/>
  <c r="G664" i="2"/>
  <c r="E655" i="2"/>
  <c r="C648" i="2"/>
  <c r="G638" i="2"/>
  <c r="B631" i="2"/>
  <c r="C622" i="2"/>
  <c r="E614" i="2"/>
  <c r="B606" i="2"/>
  <c r="C599" i="2"/>
  <c r="E590" i="2"/>
  <c r="G583" i="2"/>
  <c r="C575" i="2"/>
  <c r="E567" i="2"/>
  <c r="H558" i="2"/>
  <c r="D552" i="2"/>
  <c r="F543" i="2"/>
  <c r="F536" i="2"/>
  <c r="E528" i="2"/>
  <c r="E521" i="2"/>
  <c r="G513" i="2"/>
  <c r="F508" i="2"/>
  <c r="H502" i="2"/>
  <c r="C498" i="2"/>
  <c r="G492" i="2"/>
  <c r="D488" i="2"/>
  <c r="E483" i="2"/>
  <c r="E479" i="2"/>
  <c r="H474" i="2"/>
  <c r="C471" i="2"/>
  <c r="F466" i="2"/>
  <c r="H462" i="2"/>
  <c r="F458" i="2"/>
  <c r="H454" i="2"/>
  <c r="D450" i="2"/>
  <c r="F446" i="2"/>
  <c r="C442" i="2"/>
  <c r="E438" i="2"/>
  <c r="D435" i="2"/>
  <c r="D431" i="2"/>
  <c r="G427" i="2"/>
  <c r="C424" i="2"/>
  <c r="B420" i="2"/>
  <c r="C417" i="2"/>
  <c r="E413" i="2"/>
  <c r="E409" i="2"/>
  <c r="H405" i="2"/>
  <c r="H402" i="2"/>
  <c r="C399" i="2"/>
  <c r="H395" i="2"/>
  <c r="C393" i="2"/>
  <c r="D389" i="2"/>
  <c r="E386" i="2"/>
  <c r="D383" i="2"/>
  <c r="F379" i="2"/>
  <c r="F376" i="2"/>
  <c r="E373" i="2"/>
  <c r="D370" i="2"/>
  <c r="G367" i="2"/>
  <c r="H361" i="2"/>
  <c r="B359" i="2"/>
  <c r="H356" i="2"/>
  <c r="H353" i="2"/>
  <c r="C351" i="2"/>
  <c r="F343" i="2"/>
  <c r="G335" i="2"/>
  <c r="B333" i="2"/>
  <c r="C330" i="2"/>
  <c r="H327" i="2"/>
  <c r="D325" i="2"/>
  <c r="E322" i="2"/>
  <c r="H319" i="2"/>
  <c r="F317" i="2"/>
  <c r="F314" i="2"/>
  <c r="F309" i="2"/>
  <c r="G306" i="2"/>
  <c r="F304" i="2"/>
  <c r="C302" i="2"/>
  <c r="E299" i="2"/>
  <c r="D297" i="2"/>
  <c r="D292" i="2"/>
  <c r="B290" i="2"/>
  <c r="H287" i="2"/>
  <c r="C285" i="2"/>
  <c r="H282" i="2"/>
  <c r="G280" i="2"/>
  <c r="F275" i="2"/>
  <c r="E273" i="2"/>
  <c r="G270" i="2"/>
  <c r="F268" i="2"/>
  <c r="C266" i="2"/>
  <c r="E263" i="2"/>
  <c r="D261" i="2"/>
  <c r="D256" i="2"/>
  <c r="B254" i="2"/>
  <c r="H251" i="2"/>
  <c r="C249" i="2"/>
  <c r="H246" i="2"/>
  <c r="G244" i="2"/>
  <c r="F239" i="2"/>
  <c r="E237" i="2"/>
  <c r="G234" i="2"/>
  <c r="F232" i="2"/>
  <c r="C230" i="2"/>
  <c r="E227" i="2"/>
  <c r="D225" i="2"/>
  <c r="D220" i="2"/>
  <c r="B218" i="2"/>
  <c r="H215" i="2"/>
  <c r="C213" i="2"/>
  <c r="H210" i="2"/>
  <c r="G208" i="2"/>
  <c r="F203" i="2"/>
  <c r="E201" i="2"/>
  <c r="G198" i="2"/>
  <c r="F196" i="2"/>
  <c r="C194" i="2"/>
  <c r="E191" i="2"/>
  <c r="D189" i="2"/>
  <c r="D184" i="2"/>
  <c r="B182" i="2"/>
  <c r="H179" i="2"/>
  <c r="C177" i="2"/>
  <c r="H174" i="2"/>
  <c r="G172" i="2"/>
  <c r="F167" i="2"/>
  <c r="E165" i="2"/>
  <c r="G162" i="2"/>
  <c r="F160" i="2"/>
  <c r="C158" i="2"/>
  <c r="E155" i="2"/>
  <c r="D153" i="2"/>
  <c r="F148" i="2"/>
  <c r="E146" i="2"/>
  <c r="E144" i="2"/>
  <c r="H137" i="2"/>
  <c r="E135" i="2"/>
  <c r="D133" i="2"/>
  <c r="D131" i="2"/>
  <c r="H128" i="2"/>
  <c r="H126" i="2"/>
  <c r="H124" i="2"/>
  <c r="D122" i="2"/>
  <c r="D120" i="2"/>
  <c r="C118" i="2"/>
  <c r="H115" i="2"/>
  <c r="G113" i="2"/>
  <c r="G111" i="2"/>
  <c r="D109" i="2"/>
  <c r="E107" i="2"/>
  <c r="F105" i="2"/>
  <c r="G103" i="2"/>
  <c r="F101" i="2"/>
  <c r="F99" i="2"/>
  <c r="G97" i="2"/>
  <c r="G95" i="2"/>
  <c r="H93" i="2"/>
  <c r="H91" i="2"/>
  <c r="G89" i="2"/>
  <c r="H87" i="2"/>
  <c r="B84" i="2"/>
  <c r="B78" i="2"/>
  <c r="B76" i="2"/>
  <c r="C74" i="2"/>
  <c r="C72" i="2"/>
  <c r="B70" i="2"/>
  <c r="C68" i="2"/>
  <c r="D66" i="2"/>
  <c r="D64" i="2"/>
  <c r="D62" i="2"/>
  <c r="D60" i="2"/>
  <c r="D58" i="2"/>
  <c r="E56" i="2"/>
  <c r="F54" i="2"/>
  <c r="F52" i="2"/>
  <c r="E50" i="2"/>
  <c r="F48" i="2"/>
  <c r="G46" i="2"/>
  <c r="G44" i="2"/>
  <c r="G42" i="2"/>
  <c r="G40" i="2"/>
  <c r="G38" i="2"/>
  <c r="H36" i="2"/>
  <c r="H32" i="2"/>
  <c r="H30" i="2"/>
  <c r="B27" i="2"/>
  <c r="B25" i="2"/>
  <c r="B23" i="2"/>
  <c r="B21" i="2"/>
  <c r="B19" i="2"/>
  <c r="C17" i="2"/>
  <c r="D15" i="2"/>
  <c r="G361" i="2"/>
  <c r="B285" i="2"/>
  <c r="G282" i="2"/>
  <c r="E275" i="2"/>
  <c r="H272" i="2"/>
  <c r="D268" i="2"/>
  <c r="G265" i="2"/>
  <c r="C261" i="2"/>
  <c r="E258" i="2"/>
  <c r="C251" i="2"/>
  <c r="G246" i="2"/>
  <c r="H241" i="2"/>
  <c r="H236" i="2"/>
  <c r="F234" i="2"/>
  <c r="G229" i="2"/>
  <c r="C225" i="2"/>
  <c r="E222" i="2"/>
  <c r="C215" i="2"/>
  <c r="G210" i="2"/>
  <c r="E203" i="2"/>
  <c r="H200" i="2"/>
  <c r="D196" i="2"/>
  <c r="D191" i="2"/>
  <c r="E186" i="2"/>
  <c r="B184" i="2"/>
  <c r="C179" i="2"/>
  <c r="G174" i="2"/>
  <c r="H169" i="2"/>
  <c r="H164" i="2"/>
  <c r="F162" i="2"/>
  <c r="G157" i="2"/>
  <c r="D155" i="2"/>
  <c r="E150" i="2"/>
  <c r="D146" i="2"/>
  <c r="H141" i="2"/>
  <c r="H139" i="2"/>
  <c r="D135" i="2"/>
  <c r="H130" i="2"/>
  <c r="G128" i="2"/>
  <c r="C124" i="2"/>
  <c r="C120" i="2"/>
  <c r="G117" i="2"/>
  <c r="F113" i="2"/>
  <c r="C111" i="2"/>
  <c r="D107" i="2"/>
  <c r="E105" i="2"/>
  <c r="D101" i="2"/>
  <c r="F97" i="2"/>
  <c r="G93" i="2"/>
  <c r="F89" i="2"/>
  <c r="H85" i="2"/>
  <c r="H83" i="2"/>
  <c r="H79" i="2"/>
  <c r="B74" i="2"/>
  <c r="H71" i="2"/>
  <c r="B68" i="2"/>
  <c r="C64" i="2"/>
  <c r="C60" i="2"/>
  <c r="C58" i="2"/>
  <c r="E54" i="2"/>
  <c r="D50" i="2"/>
  <c r="E48" i="2"/>
  <c r="F44" i="2"/>
  <c r="F40" i="2"/>
  <c r="G36" i="2"/>
  <c r="H34" i="2"/>
  <c r="G30" i="2"/>
  <c r="H26" i="2"/>
  <c r="H22" i="2"/>
  <c r="B17" i="2"/>
  <c r="F85" i="2"/>
  <c r="E24" i="2"/>
  <c r="E654" i="2"/>
  <c r="E595" i="2"/>
  <c r="D573" i="2"/>
  <c r="F548" i="2"/>
  <c r="G526" i="2"/>
  <c r="C513" i="2"/>
  <c r="B496" i="2"/>
  <c r="D486" i="2"/>
  <c r="C474" i="2"/>
  <c r="B466" i="2"/>
  <c r="H452" i="2"/>
  <c r="G444" i="2"/>
  <c r="C430" i="2"/>
  <c r="E419" i="2"/>
  <c r="G411" i="2"/>
  <c r="D401" i="2"/>
  <c r="H394" i="2"/>
  <c r="H384" i="2"/>
  <c r="G378" i="2"/>
  <c r="F369" i="2"/>
  <c r="H363" i="2"/>
  <c r="F355" i="2"/>
  <c r="G347" i="2"/>
  <c r="D342" i="2"/>
  <c r="E334" i="2"/>
  <c r="C324" i="2"/>
  <c r="H318" i="2"/>
  <c r="C306" i="2"/>
  <c r="C296" i="2"/>
  <c r="G291" i="2"/>
  <c r="E284" i="2"/>
  <c r="H672" i="2"/>
  <c r="E664" i="2"/>
  <c r="D655" i="2"/>
  <c r="H647" i="2"/>
  <c r="B638" i="2"/>
  <c r="H629" i="2"/>
  <c r="B622" i="2"/>
  <c r="C614" i="2"/>
  <c r="H605" i="2"/>
  <c r="B599" i="2"/>
  <c r="C590" i="2"/>
  <c r="H582" i="2"/>
  <c r="H574" i="2"/>
  <c r="D567" i="2"/>
  <c r="G558" i="2"/>
  <c r="C552" i="2"/>
  <c r="C543" i="2"/>
  <c r="H535" i="2"/>
  <c r="D528" i="2"/>
  <c r="D521" i="2"/>
  <c r="F513" i="2"/>
  <c r="E508" i="2"/>
  <c r="F502" i="2"/>
  <c r="B498" i="2"/>
  <c r="F492" i="2"/>
  <c r="C488" i="2"/>
  <c r="D483" i="2"/>
  <c r="D479" i="2"/>
  <c r="F474" i="2"/>
  <c r="H470" i="2"/>
  <c r="E466" i="2"/>
  <c r="G462" i="2"/>
  <c r="E458" i="2"/>
  <c r="F454" i="2"/>
  <c r="C450" i="2"/>
  <c r="E446" i="2"/>
  <c r="B442" i="2"/>
  <c r="D438" i="2"/>
  <c r="D434" i="2"/>
  <c r="F430" i="2"/>
  <c r="F427" i="2"/>
  <c r="E423" i="2"/>
  <c r="H419" i="2"/>
  <c r="D416" i="2"/>
  <c r="D412" i="2"/>
  <c r="C409" i="2"/>
  <c r="G405" i="2"/>
  <c r="B402" i="2"/>
  <c r="B399" i="2"/>
  <c r="G395" i="2"/>
  <c r="C392" i="2"/>
  <c r="C389" i="2"/>
  <c r="B386" i="2"/>
  <c r="E382" i="2"/>
  <c r="C379" i="2"/>
  <c r="E376" i="2"/>
  <c r="B370" i="2"/>
  <c r="F367" i="2"/>
  <c r="D364" i="2"/>
  <c r="G353" i="2"/>
  <c r="B351" i="2"/>
  <c r="C348" i="2"/>
  <c r="H345" i="2"/>
  <c r="D343" i="2"/>
  <c r="E340" i="2"/>
  <c r="H337" i="2"/>
  <c r="F335" i="2"/>
  <c r="F332" i="2"/>
  <c r="F327" i="2"/>
  <c r="F324" i="2"/>
  <c r="D322" i="2"/>
  <c r="G319" i="2"/>
  <c r="G316" i="2"/>
  <c r="E314" i="2"/>
  <c r="H311" i="2"/>
  <c r="F306" i="2"/>
  <c r="D304" i="2"/>
  <c r="G301" i="2"/>
  <c r="D299" i="2"/>
  <c r="C297" i="2"/>
  <c r="E294" i="2"/>
  <c r="B292" i="2"/>
  <c r="C287" i="2"/>
  <c r="H277" i="2"/>
  <c r="F270" i="2"/>
  <c r="D263" i="2"/>
  <c r="B256" i="2"/>
  <c r="B249" i="2"/>
  <c r="E239" i="2"/>
  <c r="D232" i="2"/>
  <c r="D227" i="2"/>
  <c r="B220" i="2"/>
  <c r="B213" i="2"/>
  <c r="H205" i="2"/>
  <c r="F198" i="2"/>
  <c r="G193" i="2"/>
  <c r="C189" i="2"/>
  <c r="B177" i="2"/>
  <c r="E167" i="2"/>
  <c r="D160" i="2"/>
  <c r="C153" i="2"/>
  <c r="D148" i="2"/>
  <c r="H143" i="2"/>
  <c r="D137" i="2"/>
  <c r="C133" i="2"/>
  <c r="G126" i="2"/>
  <c r="C122" i="2"/>
  <c r="G115" i="2"/>
  <c r="C109" i="2"/>
  <c r="F103" i="2"/>
  <c r="E99" i="2"/>
  <c r="F95" i="2"/>
  <c r="F91" i="2"/>
  <c r="G87" i="2"/>
  <c r="G81" i="2"/>
  <c r="H77" i="2"/>
  <c r="C66" i="2"/>
  <c r="B62" i="2"/>
  <c r="D56" i="2"/>
  <c r="C52" i="2"/>
  <c r="F46" i="2"/>
  <c r="E42" i="2"/>
  <c r="F38" i="2"/>
  <c r="F32" i="2"/>
  <c r="H28" i="2"/>
  <c r="H20" i="2"/>
  <c r="C15" i="2"/>
  <c r="C91" i="2"/>
  <c r="C46" i="2"/>
  <c r="E36" i="2"/>
  <c r="E30" i="2"/>
  <c r="F22" i="2"/>
  <c r="G18" i="2"/>
  <c r="G14" i="2"/>
  <c r="I14" i="2" s="1"/>
  <c r="D671" i="2"/>
  <c r="E644" i="2"/>
  <c r="D637" i="2"/>
  <c r="E626" i="2"/>
  <c r="F620" i="2"/>
  <c r="D611" i="2"/>
  <c r="F589" i="2"/>
  <c r="E564" i="2"/>
  <c r="G532" i="2"/>
  <c r="G501" i="2"/>
  <c r="E477" i="2"/>
  <c r="B461" i="2"/>
  <c r="F441" i="2"/>
  <c r="F422" i="2"/>
  <c r="E404" i="2"/>
  <c r="F388" i="2"/>
  <c r="B375" i="2"/>
  <c r="B361" i="2"/>
  <c r="D350" i="2"/>
  <c r="E337" i="2"/>
  <c r="F326" i="2"/>
  <c r="D316" i="2"/>
  <c r="E303" i="2"/>
  <c r="B294" i="2"/>
  <c r="H286" i="2"/>
  <c r="B672" i="2"/>
  <c r="C664" i="2"/>
  <c r="C655" i="2"/>
  <c r="F647" i="2"/>
  <c r="H637" i="2"/>
  <c r="G629" i="2"/>
  <c r="B621" i="2"/>
  <c r="B614" i="2"/>
  <c r="E605" i="2"/>
  <c r="H598" i="2"/>
  <c r="H589" i="2"/>
  <c r="G582" i="2"/>
  <c r="C574" i="2"/>
  <c r="C567" i="2"/>
  <c r="F558" i="2"/>
  <c r="D551" i="2"/>
  <c r="B543" i="2"/>
  <c r="F535" i="2"/>
  <c r="C527" i="2"/>
  <c r="C521" i="2"/>
  <c r="E513" i="2"/>
  <c r="B508" i="2"/>
  <c r="B502" i="2"/>
  <c r="G497" i="2"/>
  <c r="D492" i="2"/>
  <c r="B488" i="2"/>
  <c r="C483" i="2"/>
  <c r="C479" i="2"/>
  <c r="E474" i="2"/>
  <c r="G470" i="2"/>
  <c r="D466" i="2"/>
  <c r="F462" i="2"/>
  <c r="D458" i="2"/>
  <c r="E454" i="2"/>
  <c r="B450" i="2"/>
  <c r="D446" i="2"/>
  <c r="H441" i="2"/>
  <c r="C438" i="2"/>
  <c r="B434" i="2"/>
  <c r="E430" i="2"/>
  <c r="E427" i="2"/>
  <c r="D423" i="2"/>
  <c r="G419" i="2"/>
  <c r="C416" i="2"/>
  <c r="C412" i="2"/>
  <c r="B409" i="2"/>
  <c r="E405" i="2"/>
  <c r="G401" i="2"/>
  <c r="H398" i="2"/>
  <c r="F395" i="2"/>
  <c r="H391" i="2"/>
  <c r="B389" i="2"/>
  <c r="G385" i="2"/>
  <c r="D382" i="2"/>
  <c r="B379" i="2"/>
  <c r="D376" i="2"/>
  <c r="H372" i="2"/>
  <c r="E367" i="2"/>
  <c r="C364" i="2"/>
  <c r="E361" i="2"/>
  <c r="H358" i="2"/>
  <c r="H355" i="2"/>
  <c r="F353" i="2"/>
  <c r="F345" i="2"/>
  <c r="B343" i="2"/>
  <c r="D340" i="2"/>
  <c r="G337" i="2"/>
  <c r="E335" i="2"/>
  <c r="E332" i="2"/>
  <c r="H329" i="2"/>
  <c r="E327" i="2"/>
  <c r="E324" i="2"/>
  <c r="B322" i="2"/>
  <c r="F319" i="2"/>
  <c r="F316" i="2"/>
  <c r="D314" i="2"/>
  <c r="G311" i="2"/>
  <c r="G308" i="2"/>
  <c r="E306" i="2"/>
  <c r="B304" i="2"/>
  <c r="F301" i="2"/>
  <c r="C299" i="2"/>
  <c r="B297" i="2"/>
  <c r="D294" i="2"/>
  <c r="H289" i="2"/>
  <c r="B287" i="2"/>
  <c r="H284" i="2"/>
  <c r="F282" i="2"/>
  <c r="H279" i="2"/>
  <c r="G277" i="2"/>
  <c r="D275" i="2"/>
  <c r="F272" i="2"/>
  <c r="E270" i="2"/>
  <c r="B268" i="2"/>
  <c r="F265" i="2"/>
  <c r="C263" i="2"/>
  <c r="B261" i="2"/>
  <c r="D258" i="2"/>
  <c r="H253" i="2"/>
  <c r="B251" i="2"/>
  <c r="H248" i="2"/>
  <c r="F246" i="2"/>
  <c r="H243" i="2"/>
  <c r="G241" i="2"/>
  <c r="D239" i="2"/>
  <c r="F236" i="2"/>
  <c r="E234" i="2"/>
  <c r="B232" i="2"/>
  <c r="F229" i="2"/>
  <c r="C227" i="2"/>
  <c r="B225" i="2"/>
  <c r="D222" i="2"/>
  <c r="H217" i="2"/>
  <c r="B215" i="2"/>
  <c r="H212" i="2"/>
  <c r="F210" i="2"/>
  <c r="H207" i="2"/>
  <c r="G205" i="2"/>
  <c r="D203" i="2"/>
  <c r="F200" i="2"/>
  <c r="E198" i="2"/>
  <c r="B196" i="2"/>
  <c r="F193" i="2"/>
  <c r="C191" i="2"/>
  <c r="B189" i="2"/>
  <c r="D186" i="2"/>
  <c r="H181" i="2"/>
  <c r="B179" i="2"/>
  <c r="H176" i="2"/>
  <c r="F174" i="2"/>
  <c r="H171" i="2"/>
  <c r="G169" i="2"/>
  <c r="D167" i="2"/>
  <c r="F164" i="2"/>
  <c r="E162" i="2"/>
  <c r="B160" i="2"/>
  <c r="F157" i="2"/>
  <c r="C155" i="2"/>
  <c r="B153" i="2"/>
  <c r="D150" i="2"/>
  <c r="C148" i="2"/>
  <c r="C146" i="2"/>
  <c r="G143" i="2"/>
  <c r="G141" i="2"/>
  <c r="G139" i="2"/>
  <c r="C137" i="2"/>
  <c r="C135" i="2"/>
  <c r="B133" i="2"/>
  <c r="G130" i="2"/>
  <c r="F128" i="2"/>
  <c r="F126" i="2"/>
  <c r="B124" i="2"/>
  <c r="B122" i="2"/>
  <c r="B120" i="2"/>
  <c r="F117" i="2"/>
  <c r="F115" i="2"/>
  <c r="E113" i="2"/>
  <c r="B111" i="2"/>
  <c r="B109" i="2"/>
  <c r="C107" i="2"/>
  <c r="D105" i="2"/>
  <c r="C103" i="2"/>
  <c r="C101" i="2"/>
  <c r="D99" i="2"/>
  <c r="D97" i="2"/>
  <c r="E95" i="2"/>
  <c r="E93" i="2"/>
  <c r="D91" i="2"/>
  <c r="E89" i="2"/>
  <c r="F87" i="2"/>
  <c r="G85" i="2"/>
  <c r="F83" i="2"/>
  <c r="F81" i="2"/>
  <c r="G79" i="2"/>
  <c r="G77" i="2"/>
  <c r="H75" i="2"/>
  <c r="H73" i="2"/>
  <c r="G71" i="2"/>
  <c r="H69" i="2"/>
  <c r="B66" i="2"/>
  <c r="B60" i="2"/>
  <c r="B58" i="2"/>
  <c r="C56" i="2"/>
  <c r="C54" i="2"/>
  <c r="B52" i="2"/>
  <c r="C50" i="2"/>
  <c r="D48" i="2"/>
  <c r="D46" i="2"/>
  <c r="D44" i="2"/>
  <c r="D42" i="2"/>
  <c r="D40" i="2"/>
  <c r="E38" i="2"/>
  <c r="F36" i="2"/>
  <c r="F34" i="2"/>
  <c r="E32" i="2"/>
  <c r="F30" i="2"/>
  <c r="G28" i="2"/>
  <c r="G26" i="2"/>
  <c r="G24" i="2"/>
  <c r="G22" i="2"/>
  <c r="G20" i="2"/>
  <c r="H18" i="2"/>
  <c r="F671" i="2"/>
  <c r="B664" i="2"/>
  <c r="B655" i="2"/>
  <c r="C647" i="2"/>
  <c r="F637" i="2"/>
  <c r="D629" i="2"/>
  <c r="G620" i="2"/>
  <c r="H613" i="2"/>
  <c r="D605" i="2"/>
  <c r="F598" i="2"/>
  <c r="G589" i="2"/>
  <c r="C582" i="2"/>
  <c r="E573" i="2"/>
  <c r="B567" i="2"/>
  <c r="E558" i="2"/>
  <c r="C551" i="2"/>
  <c r="G542" i="2"/>
  <c r="D535" i="2"/>
  <c r="B527" i="2"/>
  <c r="G520" i="2"/>
  <c r="D513" i="2"/>
  <c r="G507" i="2"/>
  <c r="H501" i="2"/>
  <c r="E497" i="2"/>
  <c r="C492" i="2"/>
  <c r="H487" i="2"/>
  <c r="B483" i="2"/>
  <c r="B479" i="2"/>
  <c r="D474" i="2"/>
  <c r="F470" i="2"/>
  <c r="C466" i="2"/>
  <c r="E462" i="2"/>
  <c r="B458" i="2"/>
  <c r="D454" i="2"/>
  <c r="H449" i="2"/>
  <c r="B446" i="2"/>
  <c r="G441" i="2"/>
  <c r="B438" i="2"/>
  <c r="H433" i="2"/>
  <c r="D430" i="2"/>
  <c r="C427" i="2"/>
  <c r="C423" i="2"/>
  <c r="F419" i="2"/>
  <c r="B416" i="2"/>
  <c r="B412" i="2"/>
  <c r="H408" i="2"/>
  <c r="D405" i="2"/>
  <c r="E401" i="2"/>
  <c r="G398" i="2"/>
  <c r="E395" i="2"/>
  <c r="G391" i="2"/>
  <c r="H388" i="2"/>
  <c r="F385" i="2"/>
  <c r="B382" i="2"/>
  <c r="H378" i="2"/>
  <c r="B376" i="2"/>
  <c r="F372" i="2"/>
  <c r="H369" i="2"/>
  <c r="C367" i="2"/>
  <c r="C361" i="2"/>
  <c r="G358" i="2"/>
  <c r="G355" i="2"/>
  <c r="E353" i="2"/>
  <c r="H350" i="2"/>
  <c r="H347" i="2"/>
  <c r="E345" i="2"/>
  <c r="B340" i="2"/>
  <c r="F337" i="2"/>
  <c r="B335" i="2"/>
  <c r="D332" i="2"/>
  <c r="G329" i="2"/>
  <c r="D327" i="2"/>
  <c r="D324" i="2"/>
  <c r="H321" i="2"/>
  <c r="E319" i="2"/>
  <c r="E316" i="2"/>
  <c r="B314" i="2"/>
  <c r="F311" i="2"/>
  <c r="F308" i="2"/>
  <c r="D306" i="2"/>
  <c r="D301" i="2"/>
  <c r="B299" i="2"/>
  <c r="H296" i="2"/>
  <c r="C294" i="2"/>
  <c r="H291" i="2"/>
  <c r="G289" i="2"/>
  <c r="F284" i="2"/>
  <c r="E282" i="2"/>
  <c r="G279" i="2"/>
  <c r="F277" i="2"/>
  <c r="C275" i="2"/>
  <c r="E272" i="2"/>
  <c r="D270" i="2"/>
  <c r="D265" i="2"/>
  <c r="B263" i="2"/>
  <c r="H260" i="2"/>
  <c r="C258" i="2"/>
  <c r="H255" i="2"/>
  <c r="G253" i="2"/>
  <c r="F248" i="2"/>
  <c r="E246" i="2"/>
  <c r="G243" i="2"/>
  <c r="F241" i="2"/>
  <c r="C239" i="2"/>
  <c r="E236" i="2"/>
  <c r="D234" i="2"/>
  <c r="D229" i="2"/>
  <c r="B227" i="2"/>
  <c r="H224" i="2"/>
  <c r="C222" i="2"/>
  <c r="H219" i="2"/>
  <c r="G217" i="2"/>
  <c r="F212" i="2"/>
  <c r="E210" i="2"/>
  <c r="G207" i="2"/>
  <c r="F205" i="2"/>
  <c r="C203" i="2"/>
  <c r="E200" i="2"/>
  <c r="D198" i="2"/>
  <c r="D193" i="2"/>
  <c r="B191" i="2"/>
  <c r="H188" i="2"/>
  <c r="C186" i="2"/>
  <c r="H183" i="2"/>
  <c r="G181" i="2"/>
  <c r="F176" i="2"/>
  <c r="E174" i="2"/>
  <c r="G171" i="2"/>
  <c r="F169" i="2"/>
  <c r="C167" i="2"/>
  <c r="E164" i="2"/>
  <c r="D162" i="2"/>
  <c r="D157" i="2"/>
  <c r="B155" i="2"/>
  <c r="H152" i="2"/>
  <c r="C150" i="2"/>
  <c r="B148" i="2"/>
  <c r="B146" i="2"/>
  <c r="F143" i="2"/>
  <c r="F141" i="2"/>
  <c r="F139" i="2"/>
  <c r="B137" i="2"/>
  <c r="B135" i="2"/>
  <c r="F130" i="2"/>
  <c r="E128" i="2"/>
  <c r="E126" i="2"/>
  <c r="H119" i="2"/>
  <c r="E117" i="2"/>
  <c r="D115" i="2"/>
  <c r="D113" i="2"/>
  <c r="H110" i="2"/>
  <c r="B107" i="2"/>
  <c r="C105" i="2"/>
  <c r="B101" i="2"/>
  <c r="C99" i="2"/>
  <c r="C97" i="2"/>
  <c r="D95" i="2"/>
  <c r="C93" i="2"/>
  <c r="D89" i="2"/>
  <c r="E87" i="2"/>
  <c r="D83" i="2"/>
  <c r="E81" i="2"/>
  <c r="F79" i="2"/>
  <c r="F77" i="2"/>
  <c r="G75" i="2"/>
  <c r="F73" i="2"/>
  <c r="F71" i="2"/>
  <c r="G69" i="2"/>
  <c r="H67" i="2"/>
  <c r="H65" i="2"/>
  <c r="G63" i="2"/>
  <c r="H61" i="2"/>
  <c r="H59" i="2"/>
  <c r="B56" i="2"/>
  <c r="H53" i="2"/>
  <c r="B50" i="2"/>
  <c r="C48" i="2"/>
  <c r="B44" i="2"/>
  <c r="C42" i="2"/>
  <c r="C40" i="2"/>
  <c r="D38" i="2"/>
  <c r="C34" i="2"/>
  <c r="D32" i="2"/>
  <c r="F28" i="2"/>
  <c r="F26" i="2"/>
  <c r="F20" i="2"/>
  <c r="H16" i="2"/>
  <c r="D661" i="2"/>
  <c r="C605" i="2"/>
  <c r="F579" i="2"/>
  <c r="B558" i="2"/>
  <c r="F542" i="2"/>
  <c r="C518" i="2"/>
  <c r="G505" i="2"/>
  <c r="B492" i="2"/>
  <c r="H482" i="2"/>
  <c r="D469" i="2"/>
  <c r="G457" i="2"/>
  <c r="G449" i="2"/>
  <c r="G436" i="2"/>
  <c r="G433" i="2"/>
  <c r="B426" i="2"/>
  <c r="E415" i="2"/>
  <c r="C408" i="2"/>
  <c r="E398" i="2"/>
  <c r="F391" i="2"/>
  <c r="G381" i="2"/>
  <c r="E372" i="2"/>
  <c r="D366" i="2"/>
  <c r="B358" i="2"/>
  <c r="B353" i="2"/>
  <c r="D345" i="2"/>
  <c r="H339" i="2"/>
  <c r="B332" i="2"/>
  <c r="F329" i="2"/>
  <c r="F321" i="2"/>
  <c r="H313" i="2"/>
  <c r="E308" i="2"/>
  <c r="B301" i="2"/>
  <c r="H281" i="2"/>
  <c r="D670" i="2"/>
  <c r="H658" i="2"/>
  <c r="C642" i="2"/>
  <c r="C626" i="2"/>
  <c r="F614" i="2"/>
  <c r="F601" i="2"/>
  <c r="D587" i="2"/>
  <c r="F572" i="2"/>
  <c r="D562" i="2"/>
  <c r="C547" i="2"/>
  <c r="H531" i="2"/>
  <c r="F521" i="2"/>
  <c r="B510" i="2"/>
  <c r="G500" i="2"/>
  <c r="E491" i="2"/>
  <c r="C485" i="2"/>
  <c r="G476" i="2"/>
  <c r="H468" i="2"/>
  <c r="B463" i="2"/>
  <c r="G455" i="2"/>
  <c r="G448" i="2"/>
  <c r="G440" i="2"/>
  <c r="G435" i="2"/>
  <c r="E428" i="2"/>
  <c r="B422" i="2"/>
  <c r="D417" i="2"/>
  <c r="H410" i="2"/>
  <c r="H403" i="2"/>
  <c r="H397" i="2"/>
  <c r="E393" i="2"/>
  <c r="C387" i="2"/>
  <c r="E381" i="2"/>
  <c r="G376" i="2"/>
  <c r="E371" i="2"/>
  <c r="B357" i="2"/>
  <c r="B352" i="2"/>
  <c r="E347" i="2"/>
  <c r="G343" i="2"/>
  <c r="B339" i="2"/>
  <c r="B334" i="2"/>
  <c r="E329" i="2"/>
  <c r="G325" i="2"/>
  <c r="G320" i="2"/>
  <c r="B316" i="2"/>
  <c r="C312" i="2"/>
  <c r="G307" i="2"/>
  <c r="B303" i="2"/>
  <c r="H298" i="2"/>
  <c r="D295" i="2"/>
  <c r="F290" i="2"/>
  <c r="F286" i="2"/>
  <c r="B279" i="2"/>
  <c r="G274" i="2"/>
  <c r="H271" i="2"/>
  <c r="E267" i="2"/>
  <c r="F264" i="2"/>
  <c r="C260" i="2"/>
  <c r="D257" i="2"/>
  <c r="B250" i="2"/>
  <c r="H245" i="2"/>
  <c r="B243" i="2"/>
  <c r="G238" i="2"/>
  <c r="H235" i="2"/>
  <c r="E231" i="2"/>
  <c r="F228" i="2"/>
  <c r="C224" i="2"/>
  <c r="D221" i="2"/>
  <c r="B214" i="2"/>
  <c r="H209" i="2"/>
  <c r="B207" i="2"/>
  <c r="G202" i="2"/>
  <c r="H199" i="2"/>
  <c r="E195" i="2"/>
  <c r="F192" i="2"/>
  <c r="C188" i="2"/>
  <c r="D185" i="2"/>
  <c r="B178" i="2"/>
  <c r="H173" i="2"/>
  <c r="B171" i="2"/>
  <c r="G166" i="2"/>
  <c r="H163" i="2"/>
  <c r="E159" i="2"/>
  <c r="F156" i="2"/>
  <c r="C152" i="2"/>
  <c r="E149" i="2"/>
  <c r="F145" i="2"/>
  <c r="D136" i="2"/>
  <c r="E132" i="2"/>
  <c r="H129" i="2"/>
  <c r="H125" i="2"/>
  <c r="D123" i="2"/>
  <c r="D119" i="2"/>
  <c r="G116" i="2"/>
  <c r="H112" i="2"/>
  <c r="C110" i="2"/>
  <c r="C104" i="2"/>
  <c r="D98" i="2"/>
  <c r="B95" i="2"/>
  <c r="E92" i="2"/>
  <c r="C89" i="2"/>
  <c r="E86" i="2"/>
  <c r="C83" i="2"/>
  <c r="G80" i="2"/>
  <c r="E77" i="2"/>
  <c r="G74" i="2"/>
  <c r="E71" i="2"/>
  <c r="H68" i="2"/>
  <c r="F65" i="2"/>
  <c r="B63" i="2"/>
  <c r="G59" i="2"/>
  <c r="B57" i="2"/>
  <c r="G53" i="2"/>
  <c r="D51" i="2"/>
  <c r="B48" i="2"/>
  <c r="D45" i="2"/>
  <c r="B42" i="2"/>
  <c r="E39" i="2"/>
  <c r="C36" i="2"/>
  <c r="F33" i="2"/>
  <c r="D30" i="2"/>
  <c r="F27" i="2"/>
  <c r="D24" i="2"/>
  <c r="H21" i="2"/>
  <c r="F18" i="2"/>
  <c r="H15" i="2"/>
  <c r="H242" i="2"/>
  <c r="G129" i="2"/>
  <c r="C119" i="2"/>
  <c r="F116" i="2"/>
  <c r="B110" i="2"/>
  <c r="H106" i="2"/>
  <c r="H100" i="2"/>
  <c r="B98" i="2"/>
  <c r="D92" i="2"/>
  <c r="D86" i="2"/>
  <c r="B83" i="2"/>
  <c r="D77" i="2"/>
  <c r="F74" i="2"/>
  <c r="F68" i="2"/>
  <c r="D65" i="2"/>
  <c r="F59" i="2"/>
  <c r="F53" i="2"/>
  <c r="C51" i="2"/>
  <c r="C45" i="2"/>
  <c r="H41" i="2"/>
  <c r="H35" i="2"/>
  <c r="C30" i="2"/>
  <c r="E27" i="2"/>
  <c r="G21" i="2"/>
  <c r="E18" i="2"/>
  <c r="F227" i="2"/>
  <c r="B206" i="2"/>
  <c r="F191" i="2"/>
  <c r="F184" i="2"/>
  <c r="D177" i="2"/>
  <c r="B166" i="2"/>
  <c r="B159" i="2"/>
  <c r="G148" i="2"/>
  <c r="B145" i="2"/>
  <c r="F135" i="2"/>
  <c r="B129" i="2"/>
  <c r="F109" i="2"/>
  <c r="F100" i="2"/>
  <c r="B92" i="2"/>
  <c r="B86" i="2"/>
  <c r="H76" i="2"/>
  <c r="D74" i="2"/>
  <c r="B65" i="2"/>
  <c r="F56" i="2"/>
  <c r="D47" i="2"/>
  <c r="H38" i="2"/>
  <c r="H29" i="2"/>
  <c r="C27" i="2"/>
  <c r="H17" i="2"/>
  <c r="D652" i="2"/>
  <c r="B531" i="2"/>
  <c r="D498" i="2"/>
  <c r="E473" i="2"/>
  <c r="E460" i="2"/>
  <c r="F439" i="2"/>
  <c r="H425" i="2"/>
  <c r="H407" i="2"/>
  <c r="G384" i="2"/>
  <c r="B380" i="2"/>
  <c r="D365" i="2"/>
  <c r="C355" i="2"/>
  <c r="G341" i="2"/>
  <c r="C333" i="2"/>
  <c r="E318" i="2"/>
  <c r="C310" i="2"/>
  <c r="G297" i="2"/>
  <c r="H288" i="2"/>
  <c r="D277" i="2"/>
  <c r="H266" i="2"/>
  <c r="G255" i="2"/>
  <c r="C245" i="2"/>
  <c r="C234" i="2"/>
  <c r="E216" i="2"/>
  <c r="E212" i="2"/>
  <c r="H194" i="2"/>
  <c r="G183" i="2"/>
  <c r="C173" i="2"/>
  <c r="C162" i="2"/>
  <c r="H134" i="2"/>
  <c r="D125" i="2"/>
  <c r="H118" i="2"/>
  <c r="C112" i="2"/>
  <c r="B106" i="2"/>
  <c r="B97" i="2"/>
  <c r="F88" i="2"/>
  <c r="D79" i="2"/>
  <c r="G67" i="2"/>
  <c r="B59" i="2"/>
  <c r="C53" i="2"/>
  <c r="E35" i="2"/>
  <c r="D26" i="2"/>
  <c r="G17" i="2"/>
  <c r="F650" i="2"/>
  <c r="G554" i="2"/>
  <c r="H516" i="2"/>
  <c r="F488" i="2"/>
  <c r="B468" i="2"/>
  <c r="E452" i="2"/>
  <c r="F432" i="2"/>
  <c r="C420" i="2"/>
  <c r="C401" i="2"/>
  <c r="F384" i="2"/>
  <c r="F368" i="2"/>
  <c r="B355" i="2"/>
  <c r="B346" i="2"/>
  <c r="H331" i="2"/>
  <c r="E323" i="2"/>
  <c r="B310" i="2"/>
  <c r="F297" i="2"/>
  <c r="D285" i="2"/>
  <c r="B277" i="2"/>
  <c r="F266" i="2"/>
  <c r="F259" i="2"/>
  <c r="D248" i="2"/>
  <c r="H237" i="2"/>
  <c r="F230" i="2"/>
  <c r="F219" i="2"/>
  <c r="D212" i="2"/>
  <c r="H201" i="2"/>
  <c r="H190" i="2"/>
  <c r="F183" i="2"/>
  <c r="B173" i="2"/>
  <c r="H165" i="2"/>
  <c r="H154" i="2"/>
  <c r="H144" i="2"/>
  <c r="D138" i="2"/>
  <c r="C128" i="2"/>
  <c r="G118" i="2"/>
  <c r="B112" i="2"/>
  <c r="G102" i="2"/>
  <c r="F82" i="2"/>
  <c r="C73" i="2"/>
  <c r="H64" i="2"/>
  <c r="F55" i="2"/>
  <c r="H43" i="2"/>
  <c r="B38" i="2"/>
  <c r="D29" i="2"/>
  <c r="B26" i="2"/>
  <c r="F17" i="2"/>
  <c r="E650" i="2"/>
  <c r="E495" i="2"/>
  <c r="C473" i="2"/>
  <c r="C452" i="2"/>
  <c r="F438" i="2"/>
  <c r="E425" i="2"/>
  <c r="H413" i="2"/>
  <c r="D396" i="2"/>
  <c r="D384" i="2"/>
  <c r="D368" i="2"/>
  <c r="H354" i="2"/>
  <c r="C345" i="2"/>
  <c r="F331" i="2"/>
  <c r="D323" i="2"/>
  <c r="H300" i="2"/>
  <c r="E297" i="2"/>
  <c r="D284" i="2"/>
  <c r="H269" i="2"/>
  <c r="D259" i="2"/>
  <c r="E255" i="2"/>
  <c r="E230" i="2"/>
  <c r="D223" i="2"/>
  <c r="C212" i="2"/>
  <c r="H197" i="2"/>
  <c r="D187" i="2"/>
  <c r="C176" i="2"/>
  <c r="G165" i="2"/>
  <c r="G154" i="2"/>
  <c r="G147" i="2"/>
  <c r="C138" i="2"/>
  <c r="B125" i="2"/>
  <c r="F118" i="2"/>
  <c r="F108" i="2"/>
  <c r="H90" i="2"/>
  <c r="B79" i="2"/>
  <c r="F70" i="2"/>
  <c r="C67" i="2"/>
  <c r="G58" i="2"/>
  <c r="G49" i="2"/>
  <c r="H37" i="2"/>
  <c r="C35" i="2"/>
  <c r="E17" i="2"/>
  <c r="G632" i="2"/>
  <c r="B526" i="2"/>
  <c r="D495" i="2"/>
  <c r="G479" i="2"/>
  <c r="B460" i="2"/>
  <c r="F436" i="2"/>
  <c r="D425" i="2"/>
  <c r="H406" i="2"/>
  <c r="H400" i="2"/>
  <c r="B384" i="2"/>
  <c r="F373" i="2"/>
  <c r="H357" i="2"/>
  <c r="E349" i="2"/>
  <c r="B336" i="2"/>
  <c r="E326" i="2"/>
  <c r="E313" i="2"/>
  <c r="G292" i="2"/>
  <c r="C284" i="2"/>
  <c r="E276" i="2"/>
  <c r="H254" i="2"/>
  <c r="B252" i="2"/>
  <c r="E240" i="2"/>
  <c r="C233" i="2"/>
  <c r="B223" i="2"/>
  <c r="H208" i="2"/>
  <c r="F201" i="2"/>
  <c r="H182" i="2"/>
  <c r="H172" i="2"/>
  <c r="F165" i="2"/>
  <c r="D158" i="2"/>
  <c r="B151" i="2"/>
  <c r="F140" i="2"/>
  <c r="B134" i="2"/>
  <c r="F127" i="2"/>
  <c r="D118" i="2"/>
  <c r="G105" i="2"/>
  <c r="G99" i="2"/>
  <c r="C70" i="2"/>
  <c r="F58" i="2"/>
  <c r="H52" i="2"/>
  <c r="F43" i="2"/>
  <c r="H31" i="2"/>
  <c r="H25" i="2"/>
  <c r="D17" i="2"/>
  <c r="D648" i="2"/>
  <c r="C495" i="2"/>
  <c r="C472" i="2"/>
  <c r="H451" i="2"/>
  <c r="B444" i="2"/>
  <c r="C425" i="2"/>
  <c r="F411" i="2"/>
  <c r="C394" i="2"/>
  <c r="G383" i="2"/>
  <c r="F357" i="2"/>
  <c r="F339" i="2"/>
  <c r="D331" i="2"/>
  <c r="D308" i="2"/>
  <c r="F300" i="2"/>
  <c r="G283" i="2"/>
  <c r="D276" i="2"/>
  <c r="B269" i="2"/>
  <c r="H261" i="2"/>
  <c r="F254" i="2"/>
  <c r="F247" i="2"/>
  <c r="D240" i="2"/>
  <c r="B229" i="2"/>
  <c r="F218" i="2"/>
  <c r="F211" i="2"/>
  <c r="D200" i="2"/>
  <c r="B193" i="2"/>
  <c r="F182" i="2"/>
  <c r="F171" i="2"/>
  <c r="D164" i="2"/>
  <c r="H153" i="2"/>
  <c r="E140" i="2"/>
  <c r="D127" i="2"/>
  <c r="D117" i="2"/>
  <c r="C108" i="2"/>
  <c r="B99" i="2"/>
  <c r="B93" i="2"/>
  <c r="D87" i="2"/>
  <c r="D81" i="2"/>
  <c r="H72" i="2"/>
  <c r="F63" i="2"/>
  <c r="B55" i="2"/>
  <c r="D43" i="2"/>
  <c r="B34" i="2"/>
  <c r="D28" i="2"/>
  <c r="H19" i="2"/>
  <c r="B14" i="2"/>
  <c r="F631" i="2"/>
  <c r="B504" i="2"/>
  <c r="E471" i="2"/>
  <c r="C464" i="2"/>
  <c r="H443" i="2"/>
  <c r="B430" i="2"/>
  <c r="E411" i="2"/>
  <c r="E400" i="2"/>
  <c r="F383" i="2"/>
  <c r="H371" i="2"/>
  <c r="E357" i="2"/>
  <c r="C349" i="2"/>
  <c r="H335" i="2"/>
  <c r="B326" i="2"/>
  <c r="H312" i="2"/>
  <c r="G304" i="2"/>
  <c r="F291" i="2"/>
  <c r="F283" i="2"/>
  <c r="E279" i="2"/>
  <c r="G261" i="2"/>
  <c r="G250" i="2"/>
  <c r="D247" i="2"/>
  <c r="C240" i="2"/>
  <c r="H221" i="2"/>
  <c r="G214" i="2"/>
  <c r="E207" i="2"/>
  <c r="G189" i="2"/>
  <c r="G178" i="2"/>
  <c r="C164" i="2"/>
  <c r="H149" i="2"/>
  <c r="D140" i="2"/>
  <c r="H133" i="2"/>
  <c r="G123" i="2"/>
  <c r="C114" i="2"/>
  <c r="F104" i="2"/>
  <c r="C96" i="2"/>
  <c r="E84" i="2"/>
  <c r="E78" i="2"/>
  <c r="E69" i="2"/>
  <c r="G66" i="2"/>
  <c r="G57" i="2"/>
  <c r="C670" i="2"/>
  <c r="F658" i="2"/>
  <c r="B642" i="2"/>
  <c r="B626" i="2"/>
  <c r="C611" i="2"/>
  <c r="G599" i="2"/>
  <c r="D585" i="2"/>
  <c r="E572" i="2"/>
  <c r="H561" i="2"/>
  <c r="F546" i="2"/>
  <c r="G531" i="2"/>
  <c r="H517" i="2"/>
  <c r="H508" i="2"/>
  <c r="F499" i="2"/>
  <c r="H490" i="2"/>
  <c r="B485" i="2"/>
  <c r="E476" i="2"/>
  <c r="G468" i="2"/>
  <c r="H460" i="2"/>
  <c r="C455" i="2"/>
  <c r="G447" i="2"/>
  <c r="F440" i="2"/>
  <c r="F435" i="2"/>
  <c r="D428" i="2"/>
  <c r="H421" i="2"/>
  <c r="C415" i="2"/>
  <c r="G409" i="2"/>
  <c r="F403" i="2"/>
  <c r="G397" i="2"/>
  <c r="D393" i="2"/>
  <c r="B387" i="2"/>
  <c r="C381" i="2"/>
  <c r="H374" i="2"/>
  <c r="H370" i="2"/>
  <c r="H365" i="2"/>
  <c r="F360" i="2"/>
  <c r="D347" i="2"/>
  <c r="C342" i="2"/>
  <c r="E338" i="2"/>
  <c r="D329" i="2"/>
  <c r="F325" i="2"/>
  <c r="E320" i="2"/>
  <c r="H310" i="2"/>
  <c r="H302" i="2"/>
  <c r="G298" i="2"/>
  <c r="B295" i="2"/>
  <c r="E290" i="2"/>
  <c r="D286" i="2"/>
  <c r="F281" i="2"/>
  <c r="H278" i="2"/>
  <c r="F274" i="2"/>
  <c r="G271" i="2"/>
  <c r="D267" i="2"/>
  <c r="E264" i="2"/>
  <c r="B260" i="2"/>
  <c r="C257" i="2"/>
  <c r="H252" i="2"/>
  <c r="F245" i="2"/>
  <c r="F238" i="2"/>
  <c r="G235" i="2"/>
  <c r="D231" i="2"/>
  <c r="E228" i="2"/>
  <c r="B224" i="2"/>
  <c r="C221" i="2"/>
  <c r="H216" i="2"/>
  <c r="F209" i="2"/>
  <c r="H206" i="2"/>
  <c r="F202" i="2"/>
  <c r="G199" i="2"/>
  <c r="D195" i="2"/>
  <c r="E192" i="2"/>
  <c r="B188" i="2"/>
  <c r="C185" i="2"/>
  <c r="H180" i="2"/>
  <c r="F173" i="2"/>
  <c r="H170" i="2"/>
  <c r="F166" i="2"/>
  <c r="G163" i="2"/>
  <c r="D159" i="2"/>
  <c r="E156" i="2"/>
  <c r="B152" i="2"/>
  <c r="D149" i="2"/>
  <c r="D145" i="2"/>
  <c r="H142" i="2"/>
  <c r="H138" i="2"/>
  <c r="C136" i="2"/>
  <c r="D132" i="2"/>
  <c r="G125" i="2"/>
  <c r="C123" i="2"/>
  <c r="G112" i="2"/>
  <c r="B104" i="2"/>
  <c r="H94" i="2"/>
  <c r="B89" i="2"/>
  <c r="F80" i="2"/>
  <c r="D71" i="2"/>
  <c r="H62" i="2"/>
  <c r="H56" i="2"/>
  <c r="H47" i="2"/>
  <c r="C39" i="2"/>
  <c r="E33" i="2"/>
  <c r="C24" i="2"/>
  <c r="G15" i="2"/>
  <c r="F220" i="2"/>
  <c r="B195" i="2"/>
  <c r="D173" i="2"/>
  <c r="F155" i="2"/>
  <c r="F138" i="2"/>
  <c r="E125" i="2"/>
  <c r="C106" i="2"/>
  <c r="F94" i="2"/>
  <c r="H82" i="2"/>
  <c r="D68" i="2"/>
  <c r="D59" i="2"/>
  <c r="H44" i="2"/>
  <c r="F35" i="2"/>
  <c r="C21" i="2"/>
  <c r="C667" i="2"/>
  <c r="G624" i="2"/>
  <c r="B610" i="2"/>
  <c r="F594" i="2"/>
  <c r="H583" i="2"/>
  <c r="G569" i="2"/>
  <c r="G555" i="2"/>
  <c r="E517" i="2"/>
  <c r="F481" i="2"/>
  <c r="F452" i="2"/>
  <c r="D420" i="2"/>
  <c r="H396" i="2"/>
  <c r="D369" i="2"/>
  <c r="C346" i="2"/>
  <c r="G323" i="2"/>
  <c r="D302" i="2"/>
  <c r="E285" i="2"/>
  <c r="E252" i="2"/>
  <c r="G223" i="2"/>
  <c r="D205" i="2"/>
  <c r="E180" i="2"/>
  <c r="G151" i="2"/>
  <c r="E141" i="2"/>
  <c r="D128" i="2"/>
  <c r="C115" i="2"/>
  <c r="H102" i="2"/>
  <c r="B91" i="2"/>
  <c r="G76" i="2"/>
  <c r="G61" i="2"/>
  <c r="E41" i="2"/>
  <c r="F29" i="2"/>
  <c r="E20" i="2"/>
  <c r="G665" i="2"/>
  <c r="F624" i="2"/>
  <c r="D609" i="2"/>
  <c r="C594" i="2"/>
  <c r="E579" i="2"/>
  <c r="B568" i="2"/>
  <c r="H530" i="2"/>
  <c r="G495" i="2"/>
  <c r="D473" i="2"/>
  <c r="G438" i="2"/>
  <c r="B414" i="2"/>
  <c r="H390" i="2"/>
  <c r="F363" i="2"/>
  <c r="E341" i="2"/>
  <c r="D318" i="2"/>
  <c r="D293" i="2"/>
  <c r="H273" i="2"/>
  <c r="F255" i="2"/>
  <c r="B241" i="2"/>
  <c r="H226" i="2"/>
  <c r="B209" i="2"/>
  <c r="F194" i="2"/>
  <c r="D180" i="2"/>
  <c r="B162" i="2"/>
  <c r="H147" i="2"/>
  <c r="G134" i="2"/>
  <c r="G121" i="2"/>
  <c r="G108" i="2"/>
  <c r="C94" i="2"/>
  <c r="C79" i="2"/>
  <c r="F67" i="2"/>
  <c r="H58" i="2"/>
  <c r="B47" i="2"/>
  <c r="B32" i="2"/>
  <c r="D20" i="2"/>
  <c r="B665" i="2"/>
  <c r="E619" i="2"/>
  <c r="C609" i="2"/>
  <c r="B594" i="2"/>
  <c r="D579" i="2"/>
  <c r="G567" i="2"/>
  <c r="F554" i="2"/>
  <c r="E540" i="2"/>
  <c r="C526" i="2"/>
  <c r="B516" i="2"/>
  <c r="E488" i="2"/>
  <c r="C460" i="2"/>
  <c r="D432" i="2"/>
  <c r="B401" i="2"/>
  <c r="D359" i="2"/>
  <c r="C336" i="2"/>
  <c r="F313" i="2"/>
  <c r="F288" i="2"/>
  <c r="E266" i="2"/>
  <c r="C252" i="2"/>
  <c r="H233" i="2"/>
  <c r="E219" i="2"/>
  <c r="G201" i="2"/>
  <c r="C180" i="2"/>
  <c r="H161" i="2"/>
  <c r="G144" i="2"/>
  <c r="F131" i="2"/>
  <c r="H105" i="2"/>
  <c r="G96" i="2"/>
  <c r="H84" i="2"/>
  <c r="D76" i="2"/>
  <c r="D61" i="2"/>
  <c r="G43" i="2"/>
  <c r="E23" i="2"/>
  <c r="D14" i="2"/>
  <c r="B661" i="2"/>
  <c r="D619" i="2"/>
  <c r="H608" i="2"/>
  <c r="H593" i="2"/>
  <c r="C579" i="2"/>
  <c r="F563" i="2"/>
  <c r="G552" i="2"/>
  <c r="E538" i="2"/>
  <c r="B505" i="2"/>
  <c r="D472" i="2"/>
  <c r="C444" i="2"/>
  <c r="C419" i="2"/>
  <c r="G389" i="2"/>
  <c r="C363" i="2"/>
  <c r="B341" i="2"/>
  <c r="B318" i="2"/>
  <c r="B296" i="2"/>
  <c r="H280" i="2"/>
  <c r="D266" i="2"/>
  <c r="G247" i="2"/>
  <c r="D230" i="2"/>
  <c r="G211" i="2"/>
  <c r="D194" i="2"/>
  <c r="G175" i="2"/>
  <c r="C161" i="2"/>
  <c r="F144" i="2"/>
  <c r="E131" i="2"/>
  <c r="H111" i="2"/>
  <c r="E96" i="2"/>
  <c r="G84" i="2"/>
  <c r="F64" i="2"/>
  <c r="F49" i="2"/>
  <c r="B35" i="2"/>
  <c r="B20" i="2"/>
  <c r="G660" i="2"/>
  <c r="B619" i="2"/>
  <c r="F603" i="2"/>
  <c r="F593" i="2"/>
  <c r="E578" i="2"/>
  <c r="D563" i="2"/>
  <c r="E552" i="2"/>
  <c r="D538" i="2"/>
  <c r="G525" i="2"/>
  <c r="B512" i="2"/>
  <c r="B486" i="2"/>
  <c r="H464" i="2"/>
  <c r="E431" i="2"/>
  <c r="G400" i="2"/>
  <c r="B372" i="2"/>
  <c r="D349" i="2"/>
  <c r="F322" i="2"/>
  <c r="F292" i="2"/>
  <c r="D272" i="2"/>
  <c r="B258" i="2"/>
  <c r="D236" i="2"/>
  <c r="B222" i="2"/>
  <c r="F207" i="2"/>
  <c r="H189" i="2"/>
  <c r="F175" i="2"/>
  <c r="B161" i="2"/>
  <c r="B147" i="2"/>
  <c r="H123" i="2"/>
  <c r="G110" i="2"/>
  <c r="D102" i="2"/>
  <c r="F90" i="2"/>
  <c r="G78" i="2"/>
  <c r="H66" i="2"/>
  <c r="H51" i="2"/>
  <c r="D37" i="2"/>
  <c r="G25" i="2"/>
  <c r="E660" i="2"/>
  <c r="B617" i="2"/>
  <c r="B603" i="2"/>
  <c r="C593" i="2"/>
  <c r="C578" i="2"/>
  <c r="C563" i="2"/>
  <c r="E548" i="2"/>
  <c r="D537" i="2"/>
  <c r="H523" i="2"/>
  <c r="F511" i="2"/>
  <c r="H485" i="2"/>
  <c r="G451" i="2"/>
  <c r="G417" i="2"/>
  <c r="E388" i="2"/>
  <c r="H362" i="2"/>
  <c r="E339" i="2"/>
  <c r="H317" i="2"/>
  <c r="H295" i="2"/>
  <c r="C276" i="2"/>
  <c r="E254" i="2"/>
  <c r="C236" i="2"/>
  <c r="E218" i="2"/>
  <c r="C204" i="2"/>
  <c r="E182" i="2"/>
  <c r="E171" i="2"/>
  <c r="D143" i="2"/>
  <c r="C130" i="2"/>
  <c r="G120" i="2"/>
  <c r="H107" i="2"/>
  <c r="H98" i="2"/>
  <c r="E90" i="2"/>
  <c r="C75" i="2"/>
  <c r="F669" i="2"/>
  <c r="G652" i="2"/>
  <c r="H641" i="2"/>
  <c r="H625" i="2"/>
  <c r="H610" i="2"/>
  <c r="F599" i="2"/>
  <c r="C585" i="2"/>
  <c r="C572" i="2"/>
  <c r="C556" i="2"/>
  <c r="E546" i="2"/>
  <c r="F531" i="2"/>
  <c r="G517" i="2"/>
  <c r="G508" i="2"/>
  <c r="E499" i="2"/>
  <c r="F490" i="2"/>
  <c r="B482" i="2"/>
  <c r="D476" i="2"/>
  <c r="F468" i="2"/>
  <c r="G460" i="2"/>
  <c r="B455" i="2"/>
  <c r="F447" i="2"/>
  <c r="E440" i="2"/>
  <c r="E433" i="2"/>
  <c r="C428" i="2"/>
  <c r="G421" i="2"/>
  <c r="B415" i="2"/>
  <c r="F409" i="2"/>
  <c r="E403" i="2"/>
  <c r="C397" i="2"/>
  <c r="E391" i="2"/>
  <c r="G386" i="2"/>
  <c r="H380" i="2"/>
  <c r="G374" i="2"/>
  <c r="G370" i="2"/>
  <c r="F365" i="2"/>
  <c r="B360" i="2"/>
  <c r="E355" i="2"/>
  <c r="H351" i="2"/>
  <c r="B347" i="2"/>
  <c r="B342" i="2"/>
  <c r="B338" i="2"/>
  <c r="H333" i="2"/>
  <c r="F328" i="2"/>
  <c r="B324" i="2"/>
  <c r="B320" i="2"/>
  <c r="H315" i="2"/>
  <c r="F310" i="2"/>
  <c r="H306" i="2"/>
  <c r="F302" i="2"/>
  <c r="H293" i="2"/>
  <c r="D290" i="2"/>
  <c r="B286" i="2"/>
  <c r="E281" i="2"/>
  <c r="C278" i="2"/>
  <c r="D274" i="2"/>
  <c r="C267" i="2"/>
  <c r="H263" i="2"/>
  <c r="G256" i="2"/>
  <c r="G252" i="2"/>
  <c r="E249" i="2"/>
  <c r="E245" i="2"/>
  <c r="C242" i="2"/>
  <c r="D238" i="2"/>
  <c r="C231" i="2"/>
  <c r="H227" i="2"/>
  <c r="G220" i="2"/>
  <c r="G216" i="2"/>
  <c r="E213" i="2"/>
  <c r="E209" i="2"/>
  <c r="C206" i="2"/>
  <c r="D202" i="2"/>
  <c r="C195" i="2"/>
  <c r="H191" i="2"/>
  <c r="G184" i="2"/>
  <c r="G180" i="2"/>
  <c r="E177" i="2"/>
  <c r="E173" i="2"/>
  <c r="C170" i="2"/>
  <c r="D166" i="2"/>
  <c r="C159" i="2"/>
  <c r="H155" i="2"/>
  <c r="H148" i="2"/>
  <c r="C145" i="2"/>
  <c r="C142" i="2"/>
  <c r="G138" i="2"/>
  <c r="G135" i="2"/>
  <c r="C132" i="2"/>
  <c r="C129" i="2"/>
  <c r="F125" i="2"/>
  <c r="F122" i="2"/>
  <c r="B119" i="2"/>
  <c r="B116" i="2"/>
  <c r="F112" i="2"/>
  <c r="H109" i="2"/>
  <c r="F106" i="2"/>
  <c r="G100" i="2"/>
  <c r="G94" i="2"/>
  <c r="C92" i="2"/>
  <c r="C86" i="2"/>
  <c r="D80" i="2"/>
  <c r="B77" i="2"/>
  <c r="E74" i="2"/>
  <c r="C71" i="2"/>
  <c r="E68" i="2"/>
  <c r="C65" i="2"/>
  <c r="G62" i="2"/>
  <c r="E59" i="2"/>
  <c r="G56" i="2"/>
  <c r="E53" i="2"/>
  <c r="H50" i="2"/>
  <c r="F47" i="2"/>
  <c r="B45" i="2"/>
  <c r="G41" i="2"/>
  <c r="B39" i="2"/>
  <c r="G35" i="2"/>
  <c r="D33" i="2"/>
  <c r="B30" i="2"/>
  <c r="D27" i="2"/>
  <c r="B24" i="2"/>
  <c r="E21" i="2"/>
  <c r="C18" i="2"/>
  <c r="F15" i="2"/>
  <c r="E667" i="2"/>
  <c r="E652" i="2"/>
  <c r="F641" i="2"/>
  <c r="G625" i="2"/>
  <c r="C610" i="2"/>
  <c r="D595" i="2"/>
  <c r="D584" i="2"/>
  <c r="B570" i="2"/>
  <c r="B556" i="2"/>
  <c r="C546" i="2"/>
  <c r="D531" i="2"/>
  <c r="F517" i="2"/>
  <c r="F505" i="2"/>
  <c r="E498" i="2"/>
  <c r="H489" i="2"/>
  <c r="G481" i="2"/>
  <c r="C476" i="2"/>
  <c r="D468" i="2"/>
  <c r="F460" i="2"/>
  <c r="G452" i="2"/>
  <c r="B447" i="2"/>
  <c r="G439" i="2"/>
  <c r="D433" i="2"/>
  <c r="H427" i="2"/>
  <c r="F421" i="2"/>
  <c r="D414" i="2"/>
  <c r="B408" i="2"/>
  <c r="C403" i="2"/>
  <c r="B397" i="2"/>
  <c r="C391" i="2"/>
  <c r="F386" i="2"/>
  <c r="G380" i="2"/>
  <c r="F374" i="2"/>
  <c r="E369" i="2"/>
  <c r="E365" i="2"/>
  <c r="D355" i="2"/>
  <c r="E351" i="2"/>
  <c r="D337" i="2"/>
  <c r="E333" i="2"/>
  <c r="D328" i="2"/>
  <c r="E315" i="2"/>
  <c r="D310" i="2"/>
  <c r="B306" i="2"/>
  <c r="E302" i="2"/>
  <c r="H297" i="2"/>
  <c r="F293" i="2"/>
  <c r="C290" i="2"/>
  <c r="D281" i="2"/>
  <c r="B278" i="2"/>
  <c r="B274" i="2"/>
  <c r="H270" i="2"/>
  <c r="B267" i="2"/>
  <c r="F263" i="2"/>
  <c r="H259" i="2"/>
  <c r="F256" i="2"/>
  <c r="F252" i="2"/>
  <c r="D249" i="2"/>
  <c r="D245" i="2"/>
  <c r="B242" i="2"/>
  <c r="B238" i="2"/>
  <c r="H234" i="2"/>
  <c r="B231" i="2"/>
  <c r="H223" i="2"/>
  <c r="F216" i="2"/>
  <c r="D213" i="2"/>
  <c r="D209" i="2"/>
  <c r="B202" i="2"/>
  <c r="H198" i="2"/>
  <c r="H187" i="2"/>
  <c r="F180" i="2"/>
  <c r="B170" i="2"/>
  <c r="H162" i="2"/>
  <c r="H151" i="2"/>
  <c r="B142" i="2"/>
  <c r="B132" i="2"/>
  <c r="E122" i="2"/>
  <c r="D112" i="2"/>
  <c r="H103" i="2"/>
  <c r="H97" i="2"/>
  <c r="H88" i="2"/>
  <c r="B80" i="2"/>
  <c r="B71" i="2"/>
  <c r="F62" i="2"/>
  <c r="D53" i="2"/>
  <c r="F50" i="2"/>
  <c r="F41" i="2"/>
  <c r="C33" i="2"/>
  <c r="H23" i="2"/>
  <c r="E15" i="2"/>
  <c r="C635" i="2"/>
  <c r="G540" i="2"/>
  <c r="E505" i="2"/>
  <c r="G489" i="2"/>
  <c r="C468" i="2"/>
  <c r="H446" i="2"/>
  <c r="G432" i="2"/>
  <c r="C414" i="2"/>
  <c r="B403" i="2"/>
  <c r="B391" i="2"/>
  <c r="E374" i="2"/>
  <c r="G359" i="2"/>
  <c r="B350" i="2"/>
  <c r="C337" i="2"/>
  <c r="C328" i="2"/>
  <c r="H314" i="2"/>
  <c r="H305" i="2"/>
  <c r="E293" i="2"/>
  <c r="C281" i="2"/>
  <c r="C270" i="2"/>
  <c r="G259" i="2"/>
  <c r="E248" i="2"/>
  <c r="D241" i="2"/>
  <c r="H230" i="2"/>
  <c r="G219" i="2"/>
  <c r="C209" i="2"/>
  <c r="C198" i="2"/>
  <c r="G187" i="2"/>
  <c r="E176" i="2"/>
  <c r="D169" i="2"/>
  <c r="H158" i="2"/>
  <c r="E138" i="2"/>
  <c r="H131" i="2"/>
  <c r="H121" i="2"/>
  <c r="H108" i="2"/>
  <c r="D100" i="2"/>
  <c r="D94" i="2"/>
  <c r="C85" i="2"/>
  <c r="G82" i="2"/>
  <c r="D73" i="2"/>
  <c r="H55" i="2"/>
  <c r="C47" i="2"/>
  <c r="C38" i="2"/>
  <c r="C32" i="2"/>
  <c r="G23" i="2"/>
  <c r="F14" i="2"/>
  <c r="B635" i="2"/>
  <c r="F540" i="2"/>
  <c r="D505" i="2"/>
  <c r="H480" i="2"/>
  <c r="D460" i="2"/>
  <c r="F444" i="2"/>
  <c r="G425" i="2"/>
  <c r="C407" i="2"/>
  <c r="G396" i="2"/>
  <c r="G379" i="2"/>
  <c r="D374" i="2"/>
  <c r="E359" i="2"/>
  <c r="H349" i="2"/>
  <c r="D336" i="2"/>
  <c r="B328" i="2"/>
  <c r="G314" i="2"/>
  <c r="C305" i="2"/>
  <c r="G288" i="2"/>
  <c r="B281" i="2"/>
  <c r="B270" i="2"/>
  <c r="H262" i="2"/>
  <c r="D252" i="2"/>
  <c r="B245" i="2"/>
  <c r="B234" i="2"/>
  <c r="F223" i="2"/>
  <c r="D216" i="2"/>
  <c r="B205" i="2"/>
  <c r="B198" i="2"/>
  <c r="F187" i="2"/>
  <c r="D176" i="2"/>
  <c r="B169" i="2"/>
  <c r="F158" i="2"/>
  <c r="F151" i="2"/>
  <c r="D141" i="2"/>
  <c r="G131" i="2"/>
  <c r="C125" i="2"/>
  <c r="B115" i="2"/>
  <c r="C100" i="2"/>
  <c r="C88" i="2"/>
  <c r="F76" i="2"/>
  <c r="H70" i="2"/>
  <c r="F61" i="2"/>
  <c r="B53" i="2"/>
  <c r="H49" i="2"/>
  <c r="D41" i="2"/>
  <c r="D35" i="2"/>
  <c r="F23" i="2"/>
  <c r="E14" i="2"/>
  <c r="H634" i="2"/>
  <c r="C505" i="2"/>
  <c r="F480" i="2"/>
  <c r="D465" i="2"/>
  <c r="D444" i="2"/>
  <c r="D419" i="2"/>
  <c r="B407" i="2"/>
  <c r="G390" i="2"/>
  <c r="F378" i="2"/>
  <c r="E363" i="2"/>
  <c r="F349" i="2"/>
  <c r="D341" i="2"/>
  <c r="C318" i="2"/>
  <c r="B305" i="2"/>
  <c r="C293" i="2"/>
  <c r="G273" i="2"/>
  <c r="G262" i="2"/>
  <c r="C248" i="2"/>
  <c r="G237" i="2"/>
  <c r="G226" i="2"/>
  <c r="C216" i="2"/>
  <c r="E194" i="2"/>
  <c r="G190" i="2"/>
  <c r="E183" i="2"/>
  <c r="E158" i="2"/>
  <c r="D151" i="2"/>
  <c r="C141" i="2"/>
  <c r="F134" i="2"/>
  <c r="B128" i="2"/>
  <c r="F121" i="2"/>
  <c r="F102" i="2"/>
  <c r="B94" i="2"/>
  <c r="B88" i="2"/>
  <c r="D82" i="2"/>
  <c r="B73" i="2"/>
  <c r="G64" i="2"/>
  <c r="D55" i="2"/>
  <c r="B41" i="2"/>
  <c r="C29" i="2"/>
  <c r="C20" i="2"/>
  <c r="E648" i="2"/>
  <c r="H515" i="2"/>
  <c r="C486" i="2"/>
  <c r="C465" i="2"/>
  <c r="B452" i="2"/>
  <c r="F431" i="2"/>
  <c r="G413" i="2"/>
  <c r="F394" i="2"/>
  <c r="E378" i="2"/>
  <c r="B368" i="2"/>
  <c r="B354" i="2"/>
  <c r="E331" i="2"/>
  <c r="G322" i="2"/>
  <c r="H309" i="2"/>
  <c r="G300" i="2"/>
  <c r="E288" i="2"/>
  <c r="F273" i="2"/>
  <c r="C269" i="2"/>
  <c r="B259" i="2"/>
  <c r="H244" i="2"/>
  <c r="F237" i="2"/>
  <c r="H218" i="2"/>
  <c r="B216" i="2"/>
  <c r="E204" i="2"/>
  <c r="C197" i="2"/>
  <c r="B187" i="2"/>
  <c r="B180" i="2"/>
  <c r="E168" i="2"/>
  <c r="C147" i="2"/>
  <c r="B138" i="2"/>
  <c r="E114" i="2"/>
  <c r="E108" i="2"/>
  <c r="E102" i="2"/>
  <c r="G90" i="2"/>
  <c r="C82" i="2"/>
  <c r="C76" i="2"/>
  <c r="C61" i="2"/>
  <c r="C55" i="2"/>
  <c r="H46" i="2"/>
  <c r="H40" i="2"/>
  <c r="F37" i="2"/>
  <c r="B29" i="2"/>
  <c r="D23" i="2"/>
  <c r="C14" i="2"/>
  <c r="F632" i="2"/>
  <c r="F504" i="2"/>
  <c r="F479" i="2"/>
  <c r="C457" i="2"/>
  <c r="E436" i="2"/>
  <c r="H417" i="2"/>
  <c r="C406" i="2"/>
  <c r="E389" i="2"/>
  <c r="D377" i="2"/>
  <c r="D344" i="2"/>
  <c r="D326" i="2"/>
  <c r="H304" i="2"/>
  <c r="D288" i="2"/>
  <c r="F279" i="2"/>
  <c r="B265" i="2"/>
  <c r="H250" i="2"/>
  <c r="F243" i="2"/>
  <c r="B233" i="2"/>
  <c r="H225" i="2"/>
  <c r="H214" i="2"/>
  <c r="D204" i="2"/>
  <c r="B197" i="2"/>
  <c r="B186" i="2"/>
  <c r="H178" i="2"/>
  <c r="D168" i="2"/>
  <c r="B157" i="2"/>
  <c r="B150" i="2"/>
  <c r="E143" i="2"/>
  <c r="D130" i="2"/>
  <c r="H120" i="2"/>
  <c r="D114" i="2"/>
  <c r="H104" i="2"/>
  <c r="D96" i="2"/>
  <c r="F84" i="2"/>
  <c r="E75" i="2"/>
  <c r="F69" i="2"/>
  <c r="B61" i="2"/>
  <c r="H57" i="2"/>
  <c r="C49" i="2"/>
  <c r="B40" i="2"/>
  <c r="G31" i="2"/>
  <c r="D22" i="2"/>
  <c r="F16" i="2"/>
  <c r="C644" i="2"/>
  <c r="G494" i="2"/>
  <c r="D477" i="2"/>
  <c r="B457" i="2"/>
  <c r="D436" i="2"/>
  <c r="F424" i="2"/>
  <c r="B406" i="2"/>
  <c r="H393" i="2"/>
  <c r="C377" i="2"/>
  <c r="H367" i="2"/>
  <c r="H352" i="2"/>
  <c r="B344" i="2"/>
  <c r="C331" i="2"/>
  <c r="E321" i="2"/>
  <c r="B308" i="2"/>
  <c r="E300" i="2"/>
  <c r="C288" i="2"/>
  <c r="C272" i="2"/>
  <c r="H257" i="2"/>
  <c r="E243" i="2"/>
  <c r="G225" i="2"/>
  <c r="D211" i="2"/>
  <c r="C200" i="2"/>
  <c r="H185" i="2"/>
  <c r="D175" i="2"/>
  <c r="C168" i="2"/>
  <c r="G153" i="2"/>
  <c r="H146" i="2"/>
  <c r="H136" i="2"/>
  <c r="C127" i="2"/>
  <c r="C117" i="2"/>
  <c r="F110" i="2"/>
  <c r="C102" i="2"/>
  <c r="H92" i="2"/>
  <c r="C87" i="2"/>
  <c r="C81" i="2"/>
  <c r="G72" i="2"/>
  <c r="E63" i="2"/>
  <c r="G60" i="2"/>
  <c r="H113" i="2"/>
  <c r="E153" i="2"/>
  <c r="C218" i="2"/>
  <c r="E261" i="2"/>
  <c r="H307" i="2"/>
  <c r="F428" i="2"/>
  <c r="B522" i="2"/>
  <c r="B37" i="2"/>
  <c r="D78" i="2"/>
  <c r="B114" i="2"/>
  <c r="B175" i="2"/>
  <c r="B240" i="2"/>
  <c r="F261" i="2"/>
  <c r="D334" i="2"/>
  <c r="G393" i="2"/>
  <c r="F523" i="2"/>
  <c r="F25" i="2"/>
  <c r="H80" i="2"/>
  <c r="F136" i="2"/>
  <c r="D178" i="2"/>
  <c r="C243" i="2"/>
  <c r="E312" i="2"/>
  <c r="B366" i="2"/>
  <c r="E532" i="2"/>
  <c r="G39" i="2"/>
  <c r="D63" i="2"/>
  <c r="B117" i="2"/>
  <c r="H156" i="2"/>
  <c r="F221" i="2"/>
  <c r="H264" i="2"/>
  <c r="D339" i="2"/>
  <c r="C366" i="2"/>
  <c r="C477" i="2"/>
  <c r="B16" i="2"/>
  <c r="F51" i="2"/>
  <c r="C84" i="2"/>
  <c r="B140" i="2"/>
  <c r="C182" i="2"/>
  <c r="G268" i="2"/>
  <c r="C316" i="2"/>
  <c r="F371" i="2"/>
  <c r="D485" i="2"/>
  <c r="C28" i="2"/>
  <c r="D84" i="2"/>
  <c r="F120" i="2"/>
  <c r="D182" i="2"/>
  <c r="F225" i="2"/>
  <c r="E291" i="2"/>
  <c r="C404" i="2"/>
  <c r="C631" i="2"/>
  <c r="F19" i="2"/>
  <c r="F31" i="2"/>
  <c r="C43" i="2"/>
  <c r="E72" i="2"/>
  <c r="H89" i="2"/>
  <c r="F107" i="2"/>
  <c r="F146" i="2"/>
  <c r="E189" i="2"/>
  <c r="G232" i="2"/>
  <c r="C254" i="2"/>
  <c r="H275" i="2"/>
  <c r="F299" i="2"/>
  <c r="H325" i="2"/>
  <c r="C352" i="2"/>
  <c r="F381" i="2"/>
  <c r="E417" i="2"/>
  <c r="H455" i="2"/>
  <c r="H500" i="2"/>
  <c r="B659" i="2"/>
  <c r="G33" i="2"/>
  <c r="E45" i="2"/>
  <c r="C57" i="2"/>
  <c r="F72" i="2"/>
  <c r="C90" i="2"/>
  <c r="G107" i="2"/>
  <c r="B127" i="2"/>
  <c r="G146" i="2"/>
  <c r="B168" i="2"/>
  <c r="F189" i="2"/>
  <c r="B211" i="2"/>
  <c r="H232" i="2"/>
  <c r="D254" i="2"/>
  <c r="B276" i="2"/>
  <c r="H299" i="2"/>
  <c r="G352" i="2"/>
  <c r="E383" i="2"/>
  <c r="F417" i="2"/>
  <c r="H456" i="2"/>
  <c r="C501" i="2"/>
  <c r="H577" i="2"/>
  <c r="C660" i="2"/>
  <c r="D9" i="1"/>
  <c r="B78" i="1" l="1"/>
  <c r="B90" i="1"/>
  <c r="B102" i="1"/>
  <c r="B114" i="1"/>
  <c r="B126" i="1"/>
  <c r="B138" i="1"/>
  <c r="B150" i="1"/>
  <c r="B162" i="1"/>
  <c r="B174" i="1"/>
  <c r="B186" i="1"/>
  <c r="B198" i="1"/>
  <c r="B210" i="1"/>
  <c r="B222" i="1"/>
  <c r="B234" i="1"/>
  <c r="B246" i="1"/>
  <c r="B258" i="1"/>
  <c r="B270" i="1"/>
  <c r="B282" i="1"/>
  <c r="B294" i="1"/>
  <c r="B306" i="1"/>
  <c r="B318" i="1"/>
  <c r="B330" i="1"/>
  <c r="B342" i="1"/>
  <c r="B354" i="1"/>
  <c r="B366" i="1"/>
  <c r="C78" i="1"/>
  <c r="C90" i="1"/>
  <c r="C102" i="1"/>
  <c r="C114" i="1"/>
  <c r="C126" i="1"/>
  <c r="C138" i="1"/>
  <c r="C150" i="1"/>
  <c r="C162" i="1"/>
  <c r="C174" i="1"/>
  <c r="C186" i="1"/>
  <c r="C198" i="1"/>
  <c r="C210" i="1"/>
  <c r="C222" i="1"/>
  <c r="C234" i="1"/>
  <c r="C246" i="1"/>
  <c r="C258" i="1"/>
  <c r="C270" i="1"/>
  <c r="C282" i="1"/>
  <c r="C294" i="1"/>
  <c r="C306" i="1"/>
  <c r="C318" i="1"/>
  <c r="C330" i="1"/>
  <c r="C342" i="1"/>
  <c r="C354" i="1"/>
  <c r="C366" i="1"/>
  <c r="D78" i="1"/>
  <c r="D90" i="1"/>
  <c r="D102" i="1"/>
  <c r="D114" i="1"/>
  <c r="D126" i="1"/>
  <c r="D138" i="1"/>
  <c r="D150" i="1"/>
  <c r="D162" i="1"/>
  <c r="D174" i="1"/>
  <c r="D186" i="1"/>
  <c r="D198" i="1"/>
  <c r="D210" i="1"/>
  <c r="D222" i="1"/>
  <c r="D234" i="1"/>
  <c r="D246" i="1"/>
  <c r="D258" i="1"/>
  <c r="D270" i="1"/>
  <c r="D282" i="1"/>
  <c r="D294" i="1"/>
  <c r="D306" i="1"/>
  <c r="D318" i="1"/>
  <c r="D330" i="1"/>
  <c r="D342" i="1"/>
  <c r="D354" i="1"/>
  <c r="D366" i="1"/>
  <c r="E78" i="1"/>
  <c r="E90" i="1"/>
  <c r="E102" i="1"/>
  <c r="E114" i="1"/>
  <c r="E126" i="1"/>
  <c r="E138" i="1"/>
  <c r="B83" i="1"/>
  <c r="B96" i="1"/>
  <c r="B109" i="1"/>
  <c r="B122" i="1"/>
  <c r="B135" i="1"/>
  <c r="B148" i="1"/>
  <c r="B161" i="1"/>
  <c r="B175" i="1"/>
  <c r="B188" i="1"/>
  <c r="B201" i="1"/>
  <c r="B214" i="1"/>
  <c r="B227" i="1"/>
  <c r="B240" i="1"/>
  <c r="B253" i="1"/>
  <c r="B266" i="1"/>
  <c r="B279" i="1"/>
  <c r="B292" i="1"/>
  <c r="B305" i="1"/>
  <c r="B319" i="1"/>
  <c r="B332" i="1"/>
  <c r="B345" i="1"/>
  <c r="B358" i="1"/>
  <c r="B371" i="1"/>
  <c r="C84" i="1"/>
  <c r="C97" i="1"/>
  <c r="C110" i="1"/>
  <c r="C123" i="1"/>
  <c r="C136" i="1"/>
  <c r="C149" i="1"/>
  <c r="C163" i="1"/>
  <c r="C176" i="1"/>
  <c r="C189" i="1"/>
  <c r="C202" i="1"/>
  <c r="C215" i="1"/>
  <c r="C228" i="1"/>
  <c r="C241" i="1"/>
  <c r="C254" i="1"/>
  <c r="C267" i="1"/>
  <c r="C280" i="1"/>
  <c r="C293" i="1"/>
  <c r="C307" i="1"/>
  <c r="C320" i="1"/>
  <c r="C333" i="1"/>
  <c r="C346" i="1"/>
  <c r="C359" i="1"/>
  <c r="C372" i="1"/>
  <c r="D85" i="1"/>
  <c r="D98" i="1"/>
  <c r="D111" i="1"/>
  <c r="D124" i="1"/>
  <c r="D137" i="1"/>
  <c r="D151" i="1"/>
  <c r="D164" i="1"/>
  <c r="D177" i="1"/>
  <c r="D190" i="1"/>
  <c r="D203" i="1"/>
  <c r="D216" i="1"/>
  <c r="D229" i="1"/>
  <c r="D242" i="1"/>
  <c r="D255" i="1"/>
  <c r="D268" i="1"/>
  <c r="D281" i="1"/>
  <c r="D295" i="1"/>
  <c r="D308" i="1"/>
  <c r="D321" i="1"/>
  <c r="D334" i="1"/>
  <c r="D347" i="1"/>
  <c r="D360" i="1"/>
  <c r="D373" i="1"/>
  <c r="E86" i="1"/>
  <c r="E99" i="1"/>
  <c r="E112" i="1"/>
  <c r="E125" i="1"/>
  <c r="E139" i="1"/>
  <c r="B84" i="1"/>
  <c r="B97" i="1"/>
  <c r="B110" i="1"/>
  <c r="B123" i="1"/>
  <c r="B136" i="1"/>
  <c r="B149" i="1"/>
  <c r="B163" i="1"/>
  <c r="B176" i="1"/>
  <c r="B189" i="1"/>
  <c r="B202" i="1"/>
  <c r="B215" i="1"/>
  <c r="B228" i="1"/>
  <c r="B241" i="1"/>
  <c r="B254" i="1"/>
  <c r="B267" i="1"/>
  <c r="B280" i="1"/>
  <c r="B293" i="1"/>
  <c r="B307" i="1"/>
  <c r="B320" i="1"/>
  <c r="B333" i="1"/>
  <c r="B346" i="1"/>
  <c r="B359" i="1"/>
  <c r="B372" i="1"/>
  <c r="C85" i="1"/>
  <c r="C98" i="1"/>
  <c r="C111" i="1"/>
  <c r="C124" i="1"/>
  <c r="C137" i="1"/>
  <c r="C151" i="1"/>
  <c r="C164" i="1"/>
  <c r="C177" i="1"/>
  <c r="C190" i="1"/>
  <c r="C203" i="1"/>
  <c r="C216" i="1"/>
  <c r="C229" i="1"/>
  <c r="C242" i="1"/>
  <c r="C255" i="1"/>
  <c r="C268" i="1"/>
  <c r="C281" i="1"/>
  <c r="C295" i="1"/>
  <c r="C308" i="1"/>
  <c r="C321" i="1"/>
  <c r="C334" i="1"/>
  <c r="C347" i="1"/>
  <c r="C360" i="1"/>
  <c r="C373" i="1"/>
  <c r="D86" i="1"/>
  <c r="D99" i="1"/>
  <c r="D112" i="1"/>
  <c r="B85" i="1"/>
  <c r="B98" i="1"/>
  <c r="B111" i="1"/>
  <c r="B124" i="1"/>
  <c r="B137" i="1"/>
  <c r="B151" i="1"/>
  <c r="B164" i="1"/>
  <c r="B177" i="1"/>
  <c r="B190" i="1"/>
  <c r="B203" i="1"/>
  <c r="B216" i="1"/>
  <c r="B229" i="1"/>
  <c r="B242" i="1"/>
  <c r="B255" i="1"/>
  <c r="B268" i="1"/>
  <c r="B281" i="1"/>
  <c r="B295" i="1"/>
  <c r="B308" i="1"/>
  <c r="B321" i="1"/>
  <c r="B334" i="1"/>
  <c r="B347" i="1"/>
  <c r="B360" i="1"/>
  <c r="B373" i="1"/>
  <c r="C86" i="1"/>
  <c r="C99" i="1"/>
  <c r="C112" i="1"/>
  <c r="C125" i="1"/>
  <c r="C139" i="1"/>
  <c r="C152" i="1"/>
  <c r="C165" i="1"/>
  <c r="C178" i="1"/>
  <c r="C191" i="1"/>
  <c r="C204" i="1"/>
  <c r="C217" i="1"/>
  <c r="C230" i="1"/>
  <c r="C243" i="1"/>
  <c r="C256" i="1"/>
  <c r="C269" i="1"/>
  <c r="C283" i="1"/>
  <c r="C296" i="1"/>
  <c r="C309" i="1"/>
  <c r="C322" i="1"/>
  <c r="C335" i="1"/>
  <c r="C348" i="1"/>
  <c r="C361" i="1"/>
  <c r="D74" i="1"/>
  <c r="D87" i="1"/>
  <c r="D100" i="1"/>
  <c r="D113" i="1"/>
  <c r="D127" i="1"/>
  <c r="D140" i="1"/>
  <c r="D153" i="1"/>
  <c r="D166" i="1"/>
  <c r="D179" i="1"/>
  <c r="D192" i="1"/>
  <c r="D205" i="1"/>
  <c r="D218" i="1"/>
  <c r="D231" i="1"/>
  <c r="D244" i="1"/>
  <c r="D257" i="1"/>
  <c r="D271" i="1"/>
  <c r="D284" i="1"/>
  <c r="D297" i="1"/>
  <c r="D310" i="1"/>
  <c r="D323" i="1"/>
  <c r="D336" i="1"/>
  <c r="D349" i="1"/>
  <c r="D362" i="1"/>
  <c r="E75" i="1"/>
  <c r="E88" i="1"/>
  <c r="E101" i="1"/>
  <c r="E115" i="1"/>
  <c r="E128" i="1"/>
  <c r="E141" i="1"/>
  <c r="E153" i="1"/>
  <c r="E165" i="1"/>
  <c r="E177" i="1"/>
  <c r="E189" i="1"/>
  <c r="E201" i="1"/>
  <c r="E213" i="1"/>
  <c r="E225" i="1"/>
  <c r="B86" i="1"/>
  <c r="B103" i="1"/>
  <c r="B119" i="1"/>
  <c r="B139" i="1"/>
  <c r="B155" i="1"/>
  <c r="B171" i="1"/>
  <c r="B191" i="1"/>
  <c r="B207" i="1"/>
  <c r="B224" i="1"/>
  <c r="B243" i="1"/>
  <c r="B260" i="1"/>
  <c r="B276" i="1"/>
  <c r="B296" i="1"/>
  <c r="B312" i="1"/>
  <c r="B328" i="1"/>
  <c r="B348" i="1"/>
  <c r="B364" i="1"/>
  <c r="C81" i="1"/>
  <c r="C100" i="1"/>
  <c r="C117" i="1"/>
  <c r="C133" i="1"/>
  <c r="C153" i="1"/>
  <c r="C169" i="1"/>
  <c r="C185" i="1"/>
  <c r="C205" i="1"/>
  <c r="C221" i="1"/>
  <c r="C238" i="1"/>
  <c r="C257" i="1"/>
  <c r="C274" i="1"/>
  <c r="C290" i="1"/>
  <c r="C310" i="1"/>
  <c r="C326" i="1"/>
  <c r="C343" i="1"/>
  <c r="C362" i="1"/>
  <c r="D79" i="1"/>
  <c r="D95" i="1"/>
  <c r="D115" i="1"/>
  <c r="D130" i="1"/>
  <c r="D145" i="1"/>
  <c r="D160" i="1"/>
  <c r="D176" i="1"/>
  <c r="D193" i="1"/>
  <c r="D208" i="1"/>
  <c r="D224" i="1"/>
  <c r="D239" i="1"/>
  <c r="D254" i="1"/>
  <c r="D272" i="1"/>
  <c r="D287" i="1"/>
  <c r="D302" i="1"/>
  <c r="D317" i="1"/>
  <c r="D333" i="1"/>
  <c r="D350" i="1"/>
  <c r="D365" i="1"/>
  <c r="E81" i="1"/>
  <c r="E96" i="1"/>
  <c r="E111" i="1"/>
  <c r="E129" i="1"/>
  <c r="E144" i="1"/>
  <c r="E157" i="1"/>
  <c r="E170" i="1"/>
  <c r="E183" i="1"/>
  <c r="E196" i="1"/>
  <c r="E209" i="1"/>
  <c r="E222" i="1"/>
  <c r="E235" i="1"/>
  <c r="E247" i="1"/>
  <c r="E259" i="1"/>
  <c r="E271" i="1"/>
  <c r="E283" i="1"/>
  <c r="E295" i="1"/>
  <c r="E307" i="1"/>
  <c r="E319" i="1"/>
  <c r="E331" i="1"/>
  <c r="E343" i="1"/>
  <c r="E355" i="1"/>
  <c r="E367" i="1"/>
  <c r="F79" i="1"/>
  <c r="F91" i="1"/>
  <c r="F103" i="1"/>
  <c r="F115" i="1"/>
  <c r="F127" i="1"/>
  <c r="F139" i="1"/>
  <c r="F151" i="1"/>
  <c r="F163" i="1"/>
  <c r="F175" i="1"/>
  <c r="F187" i="1"/>
  <c r="F199" i="1"/>
  <c r="F211" i="1"/>
  <c r="F223" i="1"/>
  <c r="F235" i="1"/>
  <c r="F247" i="1"/>
  <c r="F259" i="1"/>
  <c r="F271" i="1"/>
  <c r="F283" i="1"/>
  <c r="F295" i="1"/>
  <c r="F307" i="1"/>
  <c r="F319" i="1"/>
  <c r="F331" i="1"/>
  <c r="F343" i="1"/>
  <c r="F355" i="1"/>
  <c r="F367" i="1"/>
  <c r="G79" i="1"/>
  <c r="G91" i="1"/>
  <c r="G103" i="1"/>
  <c r="G115" i="1"/>
  <c r="G127" i="1"/>
  <c r="G139" i="1"/>
  <c r="G151" i="1"/>
  <c r="G163" i="1"/>
  <c r="G175" i="1"/>
  <c r="G187" i="1"/>
  <c r="G199" i="1"/>
  <c r="G211" i="1"/>
  <c r="G223" i="1"/>
  <c r="G235" i="1"/>
  <c r="G247" i="1"/>
  <c r="G259" i="1"/>
  <c r="G271" i="1"/>
  <c r="G283" i="1"/>
  <c r="G295" i="1"/>
  <c r="G307" i="1"/>
  <c r="G319" i="1"/>
  <c r="G331" i="1"/>
  <c r="G343" i="1"/>
  <c r="G355" i="1"/>
  <c r="G367" i="1"/>
  <c r="H79" i="1"/>
  <c r="H91" i="1"/>
  <c r="H103" i="1"/>
  <c r="H115" i="1"/>
  <c r="H127" i="1"/>
  <c r="H139" i="1"/>
  <c r="H151" i="1"/>
  <c r="H163" i="1"/>
  <c r="H175" i="1"/>
  <c r="H187" i="1"/>
  <c r="H199" i="1"/>
  <c r="H211" i="1"/>
  <c r="H223" i="1"/>
  <c r="H235" i="1"/>
  <c r="H247" i="1"/>
  <c r="H259" i="1"/>
  <c r="H271" i="1"/>
  <c r="H283" i="1"/>
  <c r="H295" i="1"/>
  <c r="H307" i="1"/>
  <c r="H319" i="1"/>
  <c r="H331" i="1"/>
  <c r="H343" i="1"/>
  <c r="H355" i="1"/>
  <c r="H367" i="1"/>
  <c r="E197" i="1"/>
  <c r="E332" i="1"/>
  <c r="E356" i="1"/>
  <c r="F80" i="1"/>
  <c r="F92" i="1"/>
  <c r="F116" i="1"/>
  <c r="F140" i="1"/>
  <c r="F152" i="1"/>
  <c r="F176" i="1"/>
  <c r="F188" i="1"/>
  <c r="F212" i="1"/>
  <c r="F236" i="1"/>
  <c r="F248" i="1"/>
  <c r="B87" i="1"/>
  <c r="B104" i="1"/>
  <c r="B120" i="1"/>
  <c r="B140" i="1"/>
  <c r="B156" i="1"/>
  <c r="B172" i="1"/>
  <c r="B192" i="1"/>
  <c r="B208" i="1"/>
  <c r="B225" i="1"/>
  <c r="B244" i="1"/>
  <c r="B261" i="1"/>
  <c r="B277" i="1"/>
  <c r="B297" i="1"/>
  <c r="B313" i="1"/>
  <c r="B329" i="1"/>
  <c r="B349" i="1"/>
  <c r="B365" i="1"/>
  <c r="C82" i="1"/>
  <c r="C101" i="1"/>
  <c r="C118" i="1"/>
  <c r="C134" i="1"/>
  <c r="C154" i="1"/>
  <c r="C170" i="1"/>
  <c r="C187" i="1"/>
  <c r="C206" i="1"/>
  <c r="C223" i="1"/>
  <c r="C239" i="1"/>
  <c r="C259" i="1"/>
  <c r="C275" i="1"/>
  <c r="C291" i="1"/>
  <c r="C311" i="1"/>
  <c r="C327" i="1"/>
  <c r="C344" i="1"/>
  <c r="C363" i="1"/>
  <c r="D80" i="1"/>
  <c r="D96" i="1"/>
  <c r="D116" i="1"/>
  <c r="D131" i="1"/>
  <c r="D146" i="1"/>
  <c r="D161" i="1"/>
  <c r="D178" i="1"/>
  <c r="D194" i="1"/>
  <c r="D209" i="1"/>
  <c r="D225" i="1"/>
  <c r="D240" i="1"/>
  <c r="D256" i="1"/>
  <c r="D273" i="1"/>
  <c r="D288" i="1"/>
  <c r="D303" i="1"/>
  <c r="D319" i="1"/>
  <c r="D335" i="1"/>
  <c r="D351" i="1"/>
  <c r="D367" i="1"/>
  <c r="E82" i="1"/>
  <c r="E97" i="1"/>
  <c r="E113" i="1"/>
  <c r="E130" i="1"/>
  <c r="E145" i="1"/>
  <c r="E158" i="1"/>
  <c r="E171" i="1"/>
  <c r="E184" i="1"/>
  <c r="E210" i="1"/>
  <c r="E223" i="1"/>
  <c r="E236" i="1"/>
  <c r="E248" i="1"/>
  <c r="E260" i="1"/>
  <c r="E272" i="1"/>
  <c r="E284" i="1"/>
  <c r="E296" i="1"/>
  <c r="E308" i="1"/>
  <c r="E320" i="1"/>
  <c r="E344" i="1"/>
  <c r="E368" i="1"/>
  <c r="F104" i="1"/>
  <c r="F128" i="1"/>
  <c r="F164" i="1"/>
  <c r="F200" i="1"/>
  <c r="F224" i="1"/>
  <c r="B88" i="1"/>
  <c r="B105" i="1"/>
  <c r="B121" i="1"/>
  <c r="B141" i="1"/>
  <c r="B157" i="1"/>
  <c r="B173" i="1"/>
  <c r="B193" i="1"/>
  <c r="B209" i="1"/>
  <c r="B226" i="1"/>
  <c r="B245" i="1"/>
  <c r="B262" i="1"/>
  <c r="B278" i="1"/>
  <c r="B298" i="1"/>
  <c r="B314" i="1"/>
  <c r="B331" i="1"/>
  <c r="B350" i="1"/>
  <c r="B367" i="1"/>
  <c r="C83" i="1"/>
  <c r="C103" i="1"/>
  <c r="C119" i="1"/>
  <c r="C135" i="1"/>
  <c r="C155" i="1"/>
  <c r="C171" i="1"/>
  <c r="C188" i="1"/>
  <c r="C207" i="1"/>
  <c r="C224" i="1"/>
  <c r="C240" i="1"/>
  <c r="C260" i="1"/>
  <c r="C276" i="1"/>
  <c r="C292" i="1"/>
  <c r="C312" i="1"/>
  <c r="C328" i="1"/>
  <c r="C345" i="1"/>
  <c r="C364" i="1"/>
  <c r="D81" i="1"/>
  <c r="D97" i="1"/>
  <c r="D117" i="1"/>
  <c r="D132" i="1"/>
  <c r="D147" i="1"/>
  <c r="D163" i="1"/>
  <c r="D180" i="1"/>
  <c r="D195" i="1"/>
  <c r="D211" i="1"/>
  <c r="D226" i="1"/>
  <c r="D241" i="1"/>
  <c r="D259" i="1"/>
  <c r="D274" i="1"/>
  <c r="D289" i="1"/>
  <c r="D304" i="1"/>
  <c r="D320" i="1"/>
  <c r="D337" i="1"/>
  <c r="D352" i="1"/>
  <c r="D368" i="1"/>
  <c r="E83" i="1"/>
  <c r="E98" i="1"/>
  <c r="E116" i="1"/>
  <c r="E131" i="1"/>
  <c r="E146" i="1"/>
  <c r="E159" i="1"/>
  <c r="E172" i="1"/>
  <c r="E185" i="1"/>
  <c r="E198" i="1"/>
  <c r="E211" i="1"/>
  <c r="E224" i="1"/>
  <c r="E237" i="1"/>
  <c r="E249" i="1"/>
  <c r="E261" i="1"/>
  <c r="E273" i="1"/>
  <c r="E285" i="1"/>
  <c r="E297" i="1"/>
  <c r="E309" i="1"/>
  <c r="E321" i="1"/>
  <c r="E333" i="1"/>
  <c r="E345" i="1"/>
  <c r="E357" i="1"/>
  <c r="E369" i="1"/>
  <c r="F81" i="1"/>
  <c r="F93" i="1"/>
  <c r="F105" i="1"/>
  <c r="F117" i="1"/>
  <c r="F129" i="1"/>
  <c r="F141" i="1"/>
  <c r="F153" i="1"/>
  <c r="F165" i="1"/>
  <c r="F177" i="1"/>
  <c r="F189" i="1"/>
  <c r="F201" i="1"/>
  <c r="F213" i="1"/>
  <c r="F225" i="1"/>
  <c r="F237" i="1"/>
  <c r="F249" i="1"/>
  <c r="F261" i="1"/>
  <c r="F273" i="1"/>
  <c r="F285" i="1"/>
  <c r="F297" i="1"/>
  <c r="F309" i="1"/>
  <c r="F321" i="1"/>
  <c r="F333" i="1"/>
  <c r="F345" i="1"/>
  <c r="F357" i="1"/>
  <c r="F369" i="1"/>
  <c r="G81" i="1"/>
  <c r="G93" i="1"/>
  <c r="G105" i="1"/>
  <c r="G117" i="1"/>
  <c r="G129" i="1"/>
  <c r="G141" i="1"/>
  <c r="G153" i="1"/>
  <c r="G165" i="1"/>
  <c r="G177" i="1"/>
  <c r="G189" i="1"/>
  <c r="G201" i="1"/>
  <c r="G213" i="1"/>
  <c r="G225" i="1"/>
  <c r="G237" i="1"/>
  <c r="G249" i="1"/>
  <c r="G261" i="1"/>
  <c r="G273" i="1"/>
  <c r="G285" i="1"/>
  <c r="G297" i="1"/>
  <c r="G309" i="1"/>
  <c r="G321" i="1"/>
  <c r="G333" i="1"/>
  <c r="G345" i="1"/>
  <c r="G357" i="1"/>
  <c r="G369" i="1"/>
  <c r="H81" i="1"/>
  <c r="H93" i="1"/>
  <c r="H105" i="1"/>
  <c r="H117" i="1"/>
  <c r="H129" i="1"/>
  <c r="H141" i="1"/>
  <c r="H153" i="1"/>
  <c r="H165" i="1"/>
  <c r="H177" i="1"/>
  <c r="H189" i="1"/>
  <c r="H201" i="1"/>
  <c r="H213" i="1"/>
  <c r="H225" i="1"/>
  <c r="H237" i="1"/>
  <c r="H249" i="1"/>
  <c r="H261" i="1"/>
  <c r="H273" i="1"/>
  <c r="H285" i="1"/>
  <c r="H297" i="1"/>
  <c r="H309" i="1"/>
  <c r="H321" i="1"/>
  <c r="H333" i="1"/>
  <c r="H345" i="1"/>
  <c r="H357" i="1"/>
  <c r="H369" i="1"/>
  <c r="B89" i="1"/>
  <c r="B106" i="1"/>
  <c r="B125" i="1"/>
  <c r="B142" i="1"/>
  <c r="B158" i="1"/>
  <c r="B178" i="1"/>
  <c r="B194" i="1"/>
  <c r="B211" i="1"/>
  <c r="B230" i="1"/>
  <c r="B247" i="1"/>
  <c r="B263" i="1"/>
  <c r="B283" i="1"/>
  <c r="B299" i="1"/>
  <c r="B315" i="1"/>
  <c r="B82" i="1"/>
  <c r="B113" i="1"/>
  <c r="B134" i="1"/>
  <c r="B166" i="1"/>
  <c r="B187" i="1"/>
  <c r="B218" i="1"/>
  <c r="B239" i="1"/>
  <c r="B271" i="1"/>
  <c r="B291" i="1"/>
  <c r="B323" i="1"/>
  <c r="B343" i="1"/>
  <c r="B369" i="1"/>
  <c r="C92" i="1"/>
  <c r="C115" i="1"/>
  <c r="C141" i="1"/>
  <c r="C160" i="1"/>
  <c r="C183" i="1"/>
  <c r="C209" i="1"/>
  <c r="C232" i="1"/>
  <c r="C252" i="1"/>
  <c r="C278" i="1"/>
  <c r="C301" i="1"/>
  <c r="C324" i="1"/>
  <c r="C350" i="1"/>
  <c r="C370" i="1"/>
  <c r="D93" i="1"/>
  <c r="D119" i="1"/>
  <c r="D139" i="1"/>
  <c r="D158" i="1"/>
  <c r="D182" i="1"/>
  <c r="D201" i="1"/>
  <c r="D221" i="1"/>
  <c r="D245" i="1"/>
  <c r="D264" i="1"/>
  <c r="D285" i="1"/>
  <c r="D307" i="1"/>
  <c r="D327" i="1"/>
  <c r="D346" i="1"/>
  <c r="D370" i="1"/>
  <c r="E91" i="1"/>
  <c r="E109" i="1"/>
  <c r="E133" i="1"/>
  <c r="E151" i="1"/>
  <c r="E168" i="1"/>
  <c r="E187" i="1"/>
  <c r="E204" i="1"/>
  <c r="E220" i="1"/>
  <c r="E239" i="1"/>
  <c r="E254" i="1"/>
  <c r="E269" i="1"/>
  <c r="E287" i="1"/>
  <c r="E302" i="1"/>
  <c r="E317" i="1"/>
  <c r="E335" i="1"/>
  <c r="E350" i="1"/>
  <c r="E365" i="1"/>
  <c r="F83" i="1"/>
  <c r="F98" i="1"/>
  <c r="F113" i="1"/>
  <c r="F131" i="1"/>
  <c r="F146" i="1"/>
  <c r="F161" i="1"/>
  <c r="F179" i="1"/>
  <c r="F194" i="1"/>
  <c r="F209" i="1"/>
  <c r="F227" i="1"/>
  <c r="F242" i="1"/>
  <c r="F257" i="1"/>
  <c r="F272" i="1"/>
  <c r="F287" i="1"/>
  <c r="F301" i="1"/>
  <c r="F315" i="1"/>
  <c r="F329" i="1"/>
  <c r="F344" i="1"/>
  <c r="F359" i="1"/>
  <c r="F373" i="1"/>
  <c r="G87" i="1"/>
  <c r="G101" i="1"/>
  <c r="G116" i="1"/>
  <c r="G131" i="1"/>
  <c r="G145" i="1"/>
  <c r="G159" i="1"/>
  <c r="G173" i="1"/>
  <c r="G188" i="1"/>
  <c r="G203" i="1"/>
  <c r="G217" i="1"/>
  <c r="G231" i="1"/>
  <c r="G245" i="1"/>
  <c r="G260" i="1"/>
  <c r="G275" i="1"/>
  <c r="G289" i="1"/>
  <c r="G303" i="1"/>
  <c r="G317" i="1"/>
  <c r="G332" i="1"/>
  <c r="G347" i="1"/>
  <c r="G361" i="1"/>
  <c r="H75" i="1"/>
  <c r="H89" i="1"/>
  <c r="H104" i="1"/>
  <c r="H119" i="1"/>
  <c r="H133" i="1"/>
  <c r="H147" i="1"/>
  <c r="H161" i="1"/>
  <c r="H176" i="1"/>
  <c r="H191" i="1"/>
  <c r="H205" i="1"/>
  <c r="H219" i="1"/>
  <c r="H233" i="1"/>
  <c r="H248" i="1"/>
  <c r="H263" i="1"/>
  <c r="H277" i="1"/>
  <c r="H291" i="1"/>
  <c r="H305" i="1"/>
  <c r="H320" i="1"/>
  <c r="H335" i="1"/>
  <c r="H349" i="1"/>
  <c r="H363" i="1"/>
  <c r="E240" i="1"/>
  <c r="F147" i="1"/>
  <c r="F162" i="1"/>
  <c r="F195" i="1"/>
  <c r="F210" i="1"/>
  <c r="F243" i="1"/>
  <c r="F258" i="1"/>
  <c r="F274" i="1"/>
  <c r="F302" i="1"/>
  <c r="F316" i="1"/>
  <c r="F346" i="1"/>
  <c r="F360" i="1"/>
  <c r="G88" i="1"/>
  <c r="G102" i="1"/>
  <c r="G132" i="1"/>
  <c r="G146" i="1"/>
  <c r="G174" i="1"/>
  <c r="G190" i="1"/>
  <c r="G218" i="1"/>
  <c r="G232" i="1"/>
  <c r="G262" i="1"/>
  <c r="G276" i="1"/>
  <c r="G304" i="1"/>
  <c r="G318" i="1"/>
  <c r="G348" i="1"/>
  <c r="G362" i="1"/>
  <c r="H90" i="1"/>
  <c r="H106" i="1"/>
  <c r="H134" i="1"/>
  <c r="H148" i="1"/>
  <c r="H178" i="1"/>
  <c r="H206" i="1"/>
  <c r="H220" i="1"/>
  <c r="H250" i="1"/>
  <c r="H278" i="1"/>
  <c r="H292" i="1"/>
  <c r="H322" i="1"/>
  <c r="H350" i="1"/>
  <c r="B145" i="1"/>
  <c r="C213" i="1"/>
  <c r="C285" i="1"/>
  <c r="C331" i="1"/>
  <c r="D76" i="1"/>
  <c r="D122" i="1"/>
  <c r="D185" i="1"/>
  <c r="D228" i="1"/>
  <c r="D267" i="1"/>
  <c r="D331" i="1"/>
  <c r="E74" i="1"/>
  <c r="E118" i="1"/>
  <c r="E174" i="1"/>
  <c r="E207" i="1"/>
  <c r="E257" i="1"/>
  <c r="B91" i="1"/>
  <c r="B115" i="1"/>
  <c r="B143" i="1"/>
  <c r="B167" i="1"/>
  <c r="B195" i="1"/>
  <c r="B219" i="1"/>
  <c r="B248" i="1"/>
  <c r="B272" i="1"/>
  <c r="B300" i="1"/>
  <c r="B324" i="1"/>
  <c r="B344" i="1"/>
  <c r="B370" i="1"/>
  <c r="C93" i="1"/>
  <c r="C116" i="1"/>
  <c r="C142" i="1"/>
  <c r="C161" i="1"/>
  <c r="C184" i="1"/>
  <c r="C211" i="1"/>
  <c r="C233" i="1"/>
  <c r="C253" i="1"/>
  <c r="C279" i="1"/>
  <c r="C302" i="1"/>
  <c r="C325" i="1"/>
  <c r="C351" i="1"/>
  <c r="C371" i="1"/>
  <c r="D94" i="1"/>
  <c r="D120" i="1"/>
  <c r="D141" i="1"/>
  <c r="D159" i="1"/>
  <c r="D183" i="1"/>
  <c r="D202" i="1"/>
  <c r="D223" i="1"/>
  <c r="D247" i="1"/>
  <c r="D265" i="1"/>
  <c r="D286" i="1"/>
  <c r="D309" i="1"/>
  <c r="D328" i="1"/>
  <c r="D348" i="1"/>
  <c r="D371" i="1"/>
  <c r="E92" i="1"/>
  <c r="E110" i="1"/>
  <c r="E134" i="1"/>
  <c r="E152" i="1"/>
  <c r="E169" i="1"/>
  <c r="E188" i="1"/>
  <c r="E205" i="1"/>
  <c r="E221" i="1"/>
  <c r="E255" i="1"/>
  <c r="E270" i="1"/>
  <c r="E288" i="1"/>
  <c r="E303" i="1"/>
  <c r="E318" i="1"/>
  <c r="E336" i="1"/>
  <c r="E351" i="1"/>
  <c r="E366" i="1"/>
  <c r="F84" i="1"/>
  <c r="F99" i="1"/>
  <c r="F114" i="1"/>
  <c r="F132" i="1"/>
  <c r="F180" i="1"/>
  <c r="F228" i="1"/>
  <c r="F288" i="1"/>
  <c r="F330" i="1"/>
  <c r="G74" i="1"/>
  <c r="G118" i="1"/>
  <c r="G160" i="1"/>
  <c r="G204" i="1"/>
  <c r="G246" i="1"/>
  <c r="G290" i="1"/>
  <c r="G334" i="1"/>
  <c r="H76" i="1"/>
  <c r="H120" i="1"/>
  <c r="H162" i="1"/>
  <c r="H192" i="1"/>
  <c r="H234" i="1"/>
  <c r="H264" i="1"/>
  <c r="H306" i="1"/>
  <c r="H336" i="1"/>
  <c r="H364" i="1"/>
  <c r="B221" i="1"/>
  <c r="D167" i="1"/>
  <c r="D312" i="1"/>
  <c r="E136" i="1"/>
  <c r="E227" i="1"/>
  <c r="B92" i="1"/>
  <c r="B116" i="1"/>
  <c r="B144" i="1"/>
  <c r="B168" i="1"/>
  <c r="B196" i="1"/>
  <c r="B220" i="1"/>
  <c r="B249" i="1"/>
  <c r="B273" i="1"/>
  <c r="B301" i="1"/>
  <c r="B325" i="1"/>
  <c r="B351" i="1"/>
  <c r="C74" i="1"/>
  <c r="C94" i="1"/>
  <c r="C120" i="1"/>
  <c r="C143" i="1"/>
  <c r="C166" i="1"/>
  <c r="C192" i="1"/>
  <c r="C212" i="1"/>
  <c r="C235" i="1"/>
  <c r="C261" i="1"/>
  <c r="C284" i="1"/>
  <c r="C303" i="1"/>
  <c r="C329" i="1"/>
  <c r="C352" i="1"/>
  <c r="D75" i="1"/>
  <c r="D101" i="1"/>
  <c r="D121" i="1"/>
  <c r="D142" i="1"/>
  <c r="D165" i="1"/>
  <c r="D184" i="1"/>
  <c r="D204" i="1"/>
  <c r="D227" i="1"/>
  <c r="D248" i="1"/>
  <c r="D266" i="1"/>
  <c r="D290" i="1"/>
  <c r="D311" i="1"/>
  <c r="D329" i="1"/>
  <c r="D353" i="1"/>
  <c r="D372" i="1"/>
  <c r="E93" i="1"/>
  <c r="E117" i="1"/>
  <c r="E135" i="1"/>
  <c r="E154" i="1"/>
  <c r="E173" i="1"/>
  <c r="E190" i="1"/>
  <c r="E206" i="1"/>
  <c r="E226" i="1"/>
  <c r="E241" i="1"/>
  <c r="E256" i="1"/>
  <c r="E274" i="1"/>
  <c r="E289" i="1"/>
  <c r="E304" i="1"/>
  <c r="E322" i="1"/>
  <c r="E337" i="1"/>
  <c r="E352" i="1"/>
  <c r="E370" i="1"/>
  <c r="F85" i="1"/>
  <c r="F100" i="1"/>
  <c r="F118" i="1"/>
  <c r="F133" i="1"/>
  <c r="F148" i="1"/>
  <c r="F166" i="1"/>
  <c r="F181" i="1"/>
  <c r="F196" i="1"/>
  <c r="F214" i="1"/>
  <c r="F229" i="1"/>
  <c r="F244" i="1"/>
  <c r="F260" i="1"/>
  <c r="F275" i="1"/>
  <c r="F289" i="1"/>
  <c r="F303" i="1"/>
  <c r="F317" i="1"/>
  <c r="F332" i="1"/>
  <c r="F347" i="1"/>
  <c r="F361" i="1"/>
  <c r="G75" i="1"/>
  <c r="G89" i="1"/>
  <c r="G104" i="1"/>
  <c r="G119" i="1"/>
  <c r="G133" i="1"/>
  <c r="G147" i="1"/>
  <c r="G161" i="1"/>
  <c r="G176" i="1"/>
  <c r="G191" i="1"/>
  <c r="G205" i="1"/>
  <c r="G219" i="1"/>
  <c r="G233" i="1"/>
  <c r="G248" i="1"/>
  <c r="G263" i="1"/>
  <c r="G277" i="1"/>
  <c r="G291" i="1"/>
  <c r="G305" i="1"/>
  <c r="G320" i="1"/>
  <c r="G335" i="1"/>
  <c r="G349" i="1"/>
  <c r="G363" i="1"/>
  <c r="H77" i="1"/>
  <c r="H92" i="1"/>
  <c r="H107" i="1"/>
  <c r="H121" i="1"/>
  <c r="H135" i="1"/>
  <c r="H149" i="1"/>
  <c r="H164" i="1"/>
  <c r="H179" i="1"/>
  <c r="H193" i="1"/>
  <c r="H207" i="1"/>
  <c r="H221" i="1"/>
  <c r="H236" i="1"/>
  <c r="H251" i="1"/>
  <c r="H265" i="1"/>
  <c r="H279" i="1"/>
  <c r="H293" i="1"/>
  <c r="H308" i="1"/>
  <c r="H323" i="1"/>
  <c r="H337" i="1"/>
  <c r="H351" i="1"/>
  <c r="H365" i="1"/>
  <c r="B93" i="1"/>
  <c r="B117" i="1"/>
  <c r="B169" i="1"/>
  <c r="B197" i="1"/>
  <c r="B250" i="1"/>
  <c r="B274" i="1"/>
  <c r="B302" i="1"/>
  <c r="B326" i="1"/>
  <c r="B352" i="1"/>
  <c r="C75" i="1"/>
  <c r="C95" i="1"/>
  <c r="C121" i="1"/>
  <c r="C144" i="1"/>
  <c r="C167" i="1"/>
  <c r="C193" i="1"/>
  <c r="C236" i="1"/>
  <c r="C262" i="1"/>
  <c r="C304" i="1"/>
  <c r="C353" i="1"/>
  <c r="D103" i="1"/>
  <c r="D143" i="1"/>
  <c r="D206" i="1"/>
  <c r="D249" i="1"/>
  <c r="D291" i="1"/>
  <c r="D355" i="1"/>
  <c r="E94" i="1"/>
  <c r="E155" i="1"/>
  <c r="E191" i="1"/>
  <c r="E242" i="1"/>
  <c r="E275" i="1"/>
  <c r="B94" i="1"/>
  <c r="B130" i="1"/>
  <c r="B170" i="1"/>
  <c r="B206" i="1"/>
  <c r="B251" i="1"/>
  <c r="B287" i="1"/>
  <c r="B327" i="1"/>
  <c r="B361" i="1"/>
  <c r="C96" i="1"/>
  <c r="C130" i="1"/>
  <c r="C168" i="1"/>
  <c r="C199" i="1"/>
  <c r="C237" i="1"/>
  <c r="C271" i="1"/>
  <c r="C305" i="1"/>
  <c r="C339" i="1"/>
  <c r="D77" i="1"/>
  <c r="D108" i="1"/>
  <c r="D144" i="1"/>
  <c r="D172" i="1"/>
  <c r="D207" i="1"/>
  <c r="D236" i="1"/>
  <c r="D269" i="1"/>
  <c r="D299" i="1"/>
  <c r="D332" i="1"/>
  <c r="D361" i="1"/>
  <c r="E95" i="1"/>
  <c r="E123" i="1"/>
  <c r="E156" i="1"/>
  <c r="E180" i="1"/>
  <c r="E208" i="1"/>
  <c r="E232" i="1"/>
  <c r="E258" i="1"/>
  <c r="E280" i="1"/>
  <c r="E301" i="1"/>
  <c r="E325" i="1"/>
  <c r="E346" i="1"/>
  <c r="E364" i="1"/>
  <c r="F88" i="1"/>
  <c r="F109" i="1"/>
  <c r="F130" i="1"/>
  <c r="F154" i="1"/>
  <c r="F172" i="1"/>
  <c r="F193" i="1"/>
  <c r="F217" i="1"/>
  <c r="F238" i="1"/>
  <c r="F256" i="1"/>
  <c r="F278" i="1"/>
  <c r="F296" i="1"/>
  <c r="F314" i="1"/>
  <c r="F336" i="1"/>
  <c r="F353" i="1"/>
  <c r="F372" i="1"/>
  <c r="G94" i="1"/>
  <c r="G111" i="1"/>
  <c r="G130" i="1"/>
  <c r="G150" i="1"/>
  <c r="G169" i="1"/>
  <c r="G186" i="1"/>
  <c r="G208" i="1"/>
  <c r="G227" i="1"/>
  <c r="G244" i="1"/>
  <c r="G266" i="1"/>
  <c r="G284" i="1"/>
  <c r="G302" i="1"/>
  <c r="G324" i="1"/>
  <c r="G341" i="1"/>
  <c r="G360" i="1"/>
  <c r="H82" i="1"/>
  <c r="H99" i="1"/>
  <c r="H118" i="1"/>
  <c r="H138" i="1"/>
  <c r="H157" i="1"/>
  <c r="H174" i="1"/>
  <c r="H196" i="1"/>
  <c r="H215" i="1"/>
  <c r="H232" i="1"/>
  <c r="H254" i="1"/>
  <c r="H272" i="1"/>
  <c r="H290" i="1"/>
  <c r="H312" i="1"/>
  <c r="H329" i="1"/>
  <c r="H348" i="1"/>
  <c r="H370" i="1"/>
  <c r="E326" i="1"/>
  <c r="F218" i="1"/>
  <c r="F262" i="1"/>
  <c r="F279" i="1"/>
  <c r="F318" i="1"/>
  <c r="F337" i="1"/>
  <c r="G76" i="1"/>
  <c r="G95" i="1"/>
  <c r="G112" i="1"/>
  <c r="G152" i="1"/>
  <c r="G170" i="1"/>
  <c r="G209" i="1"/>
  <c r="G228" i="1"/>
  <c r="G267" i="1"/>
  <c r="G286" i="1"/>
  <c r="G306" i="1"/>
  <c r="G342" i="1"/>
  <c r="G364" i="1"/>
  <c r="H100" i="1"/>
  <c r="H122" i="1"/>
  <c r="H158" i="1"/>
  <c r="H197" i="1"/>
  <c r="H216" i="1"/>
  <c r="H255" i="1"/>
  <c r="H294" i="1"/>
  <c r="H330" i="1"/>
  <c r="H352" i="1"/>
  <c r="C175" i="1"/>
  <c r="D214" i="1"/>
  <c r="D277" i="1"/>
  <c r="D340" i="1"/>
  <c r="E104" i="1"/>
  <c r="E162" i="1"/>
  <c r="E238" i="1"/>
  <c r="E286" i="1"/>
  <c r="E328" i="1"/>
  <c r="F94" i="1"/>
  <c r="F136" i="1"/>
  <c r="F178" i="1"/>
  <c r="F241" i="1"/>
  <c r="F281" i="1"/>
  <c r="F322" i="1"/>
  <c r="F358" i="1"/>
  <c r="G97" i="1"/>
  <c r="G136" i="1"/>
  <c r="G172" i="1"/>
  <c r="G230" i="1"/>
  <c r="G288" i="1"/>
  <c r="G327" i="1"/>
  <c r="G346" i="1"/>
  <c r="H102" i="1"/>
  <c r="H160" i="1"/>
  <c r="H182" i="1"/>
  <c r="H240" i="1"/>
  <c r="H276" i="1"/>
  <c r="H334" i="1"/>
  <c r="H373" i="1"/>
  <c r="B146" i="1"/>
  <c r="B223" i="1"/>
  <c r="B303" i="1"/>
  <c r="C76" i="1"/>
  <c r="C145" i="1"/>
  <c r="C214" i="1"/>
  <c r="C286" i="1"/>
  <c r="C355" i="1"/>
  <c r="D123" i="1"/>
  <c r="D187" i="1"/>
  <c r="D250" i="1"/>
  <c r="D313" i="1"/>
  <c r="E76" i="1"/>
  <c r="E137" i="1"/>
  <c r="E192" i="1"/>
  <c r="E243" i="1"/>
  <c r="E290" i="1"/>
  <c r="E329" i="1"/>
  <c r="F74" i="1"/>
  <c r="F95" i="1"/>
  <c r="F158" i="1"/>
  <c r="F203" i="1"/>
  <c r="F245" i="1"/>
  <c r="F282" i="1"/>
  <c r="F323" i="1"/>
  <c r="F362" i="1"/>
  <c r="G98" i="1"/>
  <c r="G137" i="1"/>
  <c r="G195" i="1"/>
  <c r="G270" i="1"/>
  <c r="G328" i="1"/>
  <c r="H108" i="1"/>
  <c r="H144" i="1"/>
  <c r="H202" i="1"/>
  <c r="H241" i="1"/>
  <c r="H299" i="1"/>
  <c r="C317" i="1"/>
  <c r="D217" i="1"/>
  <c r="D343" i="1"/>
  <c r="E164" i="1"/>
  <c r="E217" i="1"/>
  <c r="E291" i="1"/>
  <c r="E330" i="1"/>
  <c r="B95" i="1"/>
  <c r="B131" i="1"/>
  <c r="B179" i="1"/>
  <c r="B212" i="1"/>
  <c r="B252" i="1"/>
  <c r="B288" i="1"/>
  <c r="B335" i="1"/>
  <c r="B362" i="1"/>
  <c r="C104" i="1"/>
  <c r="C131" i="1"/>
  <c r="C172" i="1"/>
  <c r="C200" i="1"/>
  <c r="C244" i="1"/>
  <c r="C272" i="1"/>
  <c r="C313" i="1"/>
  <c r="C340" i="1"/>
  <c r="D82" i="1"/>
  <c r="D109" i="1"/>
  <c r="D148" i="1"/>
  <c r="D173" i="1"/>
  <c r="D212" i="1"/>
  <c r="D237" i="1"/>
  <c r="D275" i="1"/>
  <c r="D300" i="1"/>
  <c r="D338" i="1"/>
  <c r="D363" i="1"/>
  <c r="E100" i="1"/>
  <c r="E124" i="1"/>
  <c r="E160" i="1"/>
  <c r="E181" i="1"/>
  <c r="E212" i="1"/>
  <c r="E233" i="1"/>
  <c r="E262" i="1"/>
  <c r="E281" i="1"/>
  <c r="E305" i="1"/>
  <c r="E347" i="1"/>
  <c r="E371" i="1"/>
  <c r="F89" i="1"/>
  <c r="F110" i="1"/>
  <c r="F134" i="1"/>
  <c r="F155" i="1"/>
  <c r="F173" i="1"/>
  <c r="F197" i="1"/>
  <c r="F239" i="1"/>
  <c r="F298" i="1"/>
  <c r="F354" i="1"/>
  <c r="G134" i="1"/>
  <c r="G192" i="1"/>
  <c r="G250" i="1"/>
  <c r="G325" i="1"/>
  <c r="H83" i="1"/>
  <c r="H140" i="1"/>
  <c r="H180" i="1"/>
  <c r="H238" i="1"/>
  <c r="H274" i="1"/>
  <c r="H313" i="1"/>
  <c r="H371" i="1"/>
  <c r="C247" i="1"/>
  <c r="E215" i="1"/>
  <c r="E373" i="1"/>
  <c r="F202" i="1"/>
  <c r="F300" i="1"/>
  <c r="G114" i="1"/>
  <c r="G194" i="1"/>
  <c r="G269" i="1"/>
  <c r="G366" i="1"/>
  <c r="H124" i="1"/>
  <c r="H218" i="1"/>
  <c r="H315" i="1"/>
  <c r="F137" i="1"/>
  <c r="G214" i="1"/>
  <c r="G368" i="1"/>
  <c r="H166" i="1"/>
  <c r="H258" i="1"/>
  <c r="H338" i="1"/>
  <c r="B74" i="1"/>
  <c r="B147" i="1"/>
  <c r="B264" i="1"/>
  <c r="C77" i="1"/>
  <c r="C180" i="1"/>
  <c r="C287" i="1"/>
  <c r="D125" i="1"/>
  <c r="D251" i="1"/>
  <c r="E106" i="1"/>
  <c r="E244" i="1"/>
  <c r="B99" i="1"/>
  <c r="B132" i="1"/>
  <c r="B180" i="1"/>
  <c r="B213" i="1"/>
  <c r="B256" i="1"/>
  <c r="B289" i="1"/>
  <c r="B336" i="1"/>
  <c r="B363" i="1"/>
  <c r="C105" i="1"/>
  <c r="C132" i="1"/>
  <c r="C173" i="1"/>
  <c r="C201" i="1"/>
  <c r="C245" i="1"/>
  <c r="C273" i="1"/>
  <c r="C314" i="1"/>
  <c r="C341" i="1"/>
  <c r="D83" i="1"/>
  <c r="D110" i="1"/>
  <c r="D149" i="1"/>
  <c r="D175" i="1"/>
  <c r="D213" i="1"/>
  <c r="D238" i="1"/>
  <c r="D276" i="1"/>
  <c r="D301" i="1"/>
  <c r="D339" i="1"/>
  <c r="D364" i="1"/>
  <c r="E103" i="1"/>
  <c r="E127" i="1"/>
  <c r="E161" i="1"/>
  <c r="E182" i="1"/>
  <c r="E214" i="1"/>
  <c r="E234" i="1"/>
  <c r="E263" i="1"/>
  <c r="E282" i="1"/>
  <c r="E306" i="1"/>
  <c r="E327" i="1"/>
  <c r="E348" i="1"/>
  <c r="E372" i="1"/>
  <c r="F90" i="1"/>
  <c r="F111" i="1"/>
  <c r="F135" i="1"/>
  <c r="F156" i="1"/>
  <c r="F174" i="1"/>
  <c r="F198" i="1"/>
  <c r="F219" i="1"/>
  <c r="F240" i="1"/>
  <c r="F263" i="1"/>
  <c r="F280" i="1"/>
  <c r="F299" i="1"/>
  <c r="F320" i="1"/>
  <c r="F338" i="1"/>
  <c r="F356" i="1"/>
  <c r="G77" i="1"/>
  <c r="G96" i="1"/>
  <c r="G113" i="1"/>
  <c r="G135" i="1"/>
  <c r="G154" i="1"/>
  <c r="G171" i="1"/>
  <c r="G193" i="1"/>
  <c r="G210" i="1"/>
  <c r="G229" i="1"/>
  <c r="G251" i="1"/>
  <c r="G268" i="1"/>
  <c r="G287" i="1"/>
  <c r="G308" i="1"/>
  <c r="G326" i="1"/>
  <c r="G344" i="1"/>
  <c r="G365" i="1"/>
  <c r="H84" i="1"/>
  <c r="H101" i="1"/>
  <c r="H123" i="1"/>
  <c r="H142" i="1"/>
  <c r="H159" i="1"/>
  <c r="H181" i="1"/>
  <c r="H198" i="1"/>
  <c r="H217" i="1"/>
  <c r="H239" i="1"/>
  <c r="H256" i="1"/>
  <c r="H275" i="1"/>
  <c r="H296" i="1"/>
  <c r="H314" i="1"/>
  <c r="H332" i="1"/>
  <c r="H353" i="1"/>
  <c r="H372" i="1"/>
  <c r="B100" i="1"/>
  <c r="B133" i="1"/>
  <c r="B181" i="1"/>
  <c r="B217" i="1"/>
  <c r="B257" i="1"/>
  <c r="B290" i="1"/>
  <c r="B337" i="1"/>
  <c r="B368" i="1"/>
  <c r="C106" i="1"/>
  <c r="C140" i="1"/>
  <c r="C208" i="1"/>
  <c r="C277" i="1"/>
  <c r="C315" i="1"/>
  <c r="C349" i="1"/>
  <c r="D84" i="1"/>
  <c r="D118" i="1"/>
  <c r="D152" i="1"/>
  <c r="D181" i="1"/>
  <c r="D243" i="1"/>
  <c r="D305" i="1"/>
  <c r="D369" i="1"/>
  <c r="E132" i="1"/>
  <c r="E186" i="1"/>
  <c r="E264" i="1"/>
  <c r="E310" i="1"/>
  <c r="E349" i="1"/>
  <c r="F112" i="1"/>
  <c r="F157" i="1"/>
  <c r="F220" i="1"/>
  <c r="F264" i="1"/>
  <c r="F339" i="1"/>
  <c r="G78" i="1"/>
  <c r="G155" i="1"/>
  <c r="G212" i="1"/>
  <c r="G252" i="1"/>
  <c r="G310" i="1"/>
  <c r="H85" i="1"/>
  <c r="H143" i="1"/>
  <c r="H200" i="1"/>
  <c r="H257" i="1"/>
  <c r="H298" i="1"/>
  <c r="H354" i="1"/>
  <c r="B101" i="1"/>
  <c r="B182" i="1"/>
  <c r="B259" i="1"/>
  <c r="B338" i="1"/>
  <c r="C107" i="1"/>
  <c r="C179" i="1"/>
  <c r="C248" i="1"/>
  <c r="C316" i="1"/>
  <c r="D88" i="1"/>
  <c r="D154" i="1"/>
  <c r="D215" i="1"/>
  <c r="D278" i="1"/>
  <c r="D341" i="1"/>
  <c r="E105" i="1"/>
  <c r="E163" i="1"/>
  <c r="E216" i="1"/>
  <c r="E265" i="1"/>
  <c r="E311" i="1"/>
  <c r="E353" i="1"/>
  <c r="F119" i="1"/>
  <c r="F182" i="1"/>
  <c r="F221" i="1"/>
  <c r="F265" i="1"/>
  <c r="F304" i="1"/>
  <c r="F340" i="1"/>
  <c r="G80" i="1"/>
  <c r="G120" i="1"/>
  <c r="G156" i="1"/>
  <c r="G178" i="1"/>
  <c r="G234" i="1"/>
  <c r="G253" i="1"/>
  <c r="G292" i="1"/>
  <c r="G311" i="1"/>
  <c r="G350" i="1"/>
  <c r="H86" i="1"/>
  <c r="H125" i="1"/>
  <c r="H183" i="1"/>
  <c r="H222" i="1"/>
  <c r="H280" i="1"/>
  <c r="H316" i="1"/>
  <c r="H356" i="1"/>
  <c r="B107" i="1"/>
  <c r="B183" i="1"/>
  <c r="B231" i="1"/>
  <c r="B304" i="1"/>
  <c r="B339" i="1"/>
  <c r="C108" i="1"/>
  <c r="C146" i="1"/>
  <c r="C218" i="1"/>
  <c r="C249" i="1"/>
  <c r="C356" i="1"/>
  <c r="D89" i="1"/>
  <c r="D155" i="1"/>
  <c r="D188" i="1"/>
  <c r="D279" i="1"/>
  <c r="D314" i="1"/>
  <c r="E77" i="1"/>
  <c r="E140" i="1"/>
  <c r="E193" i="1"/>
  <c r="E266" i="1"/>
  <c r="B112" i="1"/>
  <c r="B185" i="1"/>
  <c r="B269" i="1"/>
  <c r="B341" i="1"/>
  <c r="C113" i="1"/>
  <c r="C182" i="1"/>
  <c r="C251" i="1"/>
  <c r="C323" i="1"/>
  <c r="D92" i="1"/>
  <c r="D157" i="1"/>
  <c r="D220" i="1"/>
  <c r="D283" i="1"/>
  <c r="D345" i="1"/>
  <c r="E108" i="1"/>
  <c r="E167" i="1"/>
  <c r="E219" i="1"/>
  <c r="E268" i="1"/>
  <c r="E313" i="1"/>
  <c r="E354" i="1"/>
  <c r="F86" i="1"/>
  <c r="F123" i="1"/>
  <c r="F160" i="1"/>
  <c r="F192" i="1"/>
  <c r="F232" i="1"/>
  <c r="F268" i="1"/>
  <c r="F305" i="1"/>
  <c r="F334" i="1"/>
  <c r="F366" i="1"/>
  <c r="G100" i="1"/>
  <c r="G128" i="1"/>
  <c r="G166" i="1"/>
  <c r="G198" i="1"/>
  <c r="G236" i="1"/>
  <c r="G264" i="1"/>
  <c r="G298" i="1"/>
  <c r="G330" i="1"/>
  <c r="G359" i="1"/>
  <c r="H96" i="1"/>
  <c r="H130" i="1"/>
  <c r="H167" i="1"/>
  <c r="H194" i="1"/>
  <c r="H228" i="1"/>
  <c r="H262" i="1"/>
  <c r="H289" i="1"/>
  <c r="H326" i="1"/>
  <c r="H360" i="1"/>
  <c r="B199" i="1"/>
  <c r="D168" i="1"/>
  <c r="D292" i="1"/>
  <c r="D356" i="1"/>
  <c r="E119" i="1"/>
  <c r="E175" i="1"/>
  <c r="E228" i="1"/>
  <c r="E276" i="1"/>
  <c r="E314" i="1"/>
  <c r="E358" i="1"/>
  <c r="F87" i="1"/>
  <c r="F124" i="1"/>
  <c r="F167" i="1"/>
  <c r="F204" i="1"/>
  <c r="F233" i="1"/>
  <c r="F269" i="1"/>
  <c r="F306" i="1"/>
  <c r="F335" i="1"/>
  <c r="F368" i="1"/>
  <c r="G106" i="1"/>
  <c r="G138" i="1"/>
  <c r="G167" i="1"/>
  <c r="G200" i="1"/>
  <c r="G238" i="1"/>
  <c r="G265" i="1"/>
  <c r="G299" i="1"/>
  <c r="G370" i="1"/>
  <c r="H97" i="1"/>
  <c r="H131" i="1"/>
  <c r="H168" i="1"/>
  <c r="H195" i="1"/>
  <c r="H229" i="1"/>
  <c r="H266" i="1"/>
  <c r="H300" i="1"/>
  <c r="H327" i="1"/>
  <c r="C129" i="1"/>
  <c r="C266" i="1"/>
  <c r="D107" i="1"/>
  <c r="D171" i="1"/>
  <c r="D298" i="1"/>
  <c r="E122" i="1"/>
  <c r="E279" i="1"/>
  <c r="E361" i="1"/>
  <c r="F138" i="1"/>
  <c r="F250" i="1"/>
  <c r="F311" i="1"/>
  <c r="G109" i="1"/>
  <c r="G180" i="1"/>
  <c r="G278" i="1"/>
  <c r="G339" i="1"/>
  <c r="H137" i="1"/>
  <c r="H208" i="1"/>
  <c r="H303" i="1"/>
  <c r="H368" i="1"/>
  <c r="B75" i="1"/>
  <c r="C79" i="1"/>
  <c r="C219" i="1"/>
  <c r="C357" i="1"/>
  <c r="D189" i="1"/>
  <c r="E79" i="1"/>
  <c r="E194" i="1"/>
  <c r="E292" i="1"/>
  <c r="F102" i="1"/>
  <c r="F171" i="1"/>
  <c r="F284" i="1"/>
  <c r="G83" i="1"/>
  <c r="G181" i="1"/>
  <c r="G242" i="1"/>
  <c r="G340" i="1"/>
  <c r="H111" i="1"/>
  <c r="H209" i="1"/>
  <c r="H270" i="1"/>
  <c r="E80" i="1"/>
  <c r="E363" i="1"/>
  <c r="F183" i="1"/>
  <c r="F313" i="1"/>
  <c r="G121" i="1"/>
  <c r="G216" i="1"/>
  <c r="G351" i="1"/>
  <c r="H112" i="1"/>
  <c r="H210" i="1"/>
  <c r="H342" i="1"/>
  <c r="B77" i="1"/>
  <c r="B235" i="1"/>
  <c r="B311" i="1"/>
  <c r="C87" i="1"/>
  <c r="C225" i="1"/>
  <c r="C297" i="1"/>
  <c r="D133" i="1"/>
  <c r="D260" i="1"/>
  <c r="E84" i="1"/>
  <c r="E147" i="1"/>
  <c r="E250" i="1"/>
  <c r="E338" i="1"/>
  <c r="F107" i="1"/>
  <c r="F216" i="1"/>
  <c r="F253" i="1"/>
  <c r="F351" i="1"/>
  <c r="G122" i="1"/>
  <c r="G220" i="1"/>
  <c r="G281" i="1"/>
  <c r="H80" i="1"/>
  <c r="H150" i="1"/>
  <c r="H245" i="1"/>
  <c r="H311" i="1"/>
  <c r="B159" i="1"/>
  <c r="B316" i="1"/>
  <c r="C157" i="1"/>
  <c r="C298" i="1"/>
  <c r="D134" i="1"/>
  <c r="D261" i="1"/>
  <c r="E85" i="1"/>
  <c r="E200" i="1"/>
  <c r="E298" i="1"/>
  <c r="F76" i="1"/>
  <c r="F145" i="1"/>
  <c r="F222" i="1"/>
  <c r="F291" i="1"/>
  <c r="F352" i="1"/>
  <c r="G157" i="1"/>
  <c r="G255" i="1"/>
  <c r="G316" i="1"/>
  <c r="H87" i="1"/>
  <c r="H152" i="1"/>
  <c r="H214" i="1"/>
  <c r="H284" i="1"/>
  <c r="H346" i="1"/>
  <c r="B80" i="1"/>
  <c r="B160" i="1"/>
  <c r="B237" i="1"/>
  <c r="B317" i="1"/>
  <c r="C89" i="1"/>
  <c r="C158" i="1"/>
  <c r="C299" i="1"/>
  <c r="C368" i="1"/>
  <c r="D135" i="1"/>
  <c r="D262" i="1"/>
  <c r="D325" i="1"/>
  <c r="E87" i="1"/>
  <c r="E202" i="1"/>
  <c r="E299" i="1"/>
  <c r="F77" i="1"/>
  <c r="F186" i="1"/>
  <c r="F255" i="1"/>
  <c r="F326" i="1"/>
  <c r="G90" i="1"/>
  <c r="G185" i="1"/>
  <c r="G256" i="1"/>
  <c r="G354" i="1"/>
  <c r="H116" i="1"/>
  <c r="H186" i="1"/>
  <c r="H286" i="1"/>
  <c r="H347" i="1"/>
  <c r="B81" i="1"/>
  <c r="B238" i="1"/>
  <c r="B322" i="1"/>
  <c r="C91" i="1"/>
  <c r="C300" i="1"/>
  <c r="C369" i="1"/>
  <c r="D263" i="1"/>
  <c r="E89" i="1"/>
  <c r="E253" i="1"/>
  <c r="E341" i="1"/>
  <c r="F150" i="1"/>
  <c r="F230" i="1"/>
  <c r="F293" i="1"/>
  <c r="G92" i="1"/>
  <c r="G162" i="1"/>
  <c r="G257" i="1"/>
  <c r="G323" i="1"/>
  <c r="H126" i="1"/>
  <c r="H188" i="1"/>
  <c r="H287" i="1"/>
  <c r="H324" i="1"/>
  <c r="B184" i="1"/>
  <c r="B265" i="1"/>
  <c r="C109" i="1"/>
  <c r="C250" i="1"/>
  <c r="D91" i="1"/>
  <c r="D219" i="1"/>
  <c r="D344" i="1"/>
  <c r="E166" i="1"/>
  <c r="E312" i="1"/>
  <c r="F82" i="1"/>
  <c r="F159" i="1"/>
  <c r="F231" i="1"/>
  <c r="F294" i="1"/>
  <c r="G99" i="1"/>
  <c r="G197" i="1"/>
  <c r="G258" i="1"/>
  <c r="G329" i="1"/>
  <c r="H95" i="1"/>
  <c r="H156" i="1"/>
  <c r="H227" i="1"/>
  <c r="H288" i="1"/>
  <c r="H359" i="1"/>
  <c r="B118" i="1"/>
  <c r="B275" i="1"/>
  <c r="B353" i="1"/>
  <c r="C122" i="1"/>
  <c r="C194" i="1"/>
  <c r="C263" i="1"/>
  <c r="C332" i="1"/>
  <c r="D104" i="1"/>
  <c r="D230" i="1"/>
  <c r="G336" i="1"/>
  <c r="H361" i="1"/>
  <c r="B205" i="1"/>
  <c r="E231" i="1"/>
  <c r="F207" i="1"/>
  <c r="G82" i="1"/>
  <c r="G241" i="1"/>
  <c r="H110" i="1"/>
  <c r="H269" i="1"/>
  <c r="B152" i="1"/>
  <c r="D315" i="1"/>
  <c r="E324" i="1"/>
  <c r="F251" i="1"/>
  <c r="G110" i="1"/>
  <c r="G279" i="1"/>
  <c r="H145" i="1"/>
  <c r="H341" i="1"/>
  <c r="B153" i="1"/>
  <c r="C289" i="1"/>
  <c r="D253" i="1"/>
  <c r="E195" i="1"/>
  <c r="E334" i="1"/>
  <c r="F215" i="1"/>
  <c r="G84" i="1"/>
  <c r="G280" i="1"/>
  <c r="H146" i="1"/>
  <c r="H281" i="1"/>
  <c r="B154" i="1"/>
  <c r="C156" i="1"/>
  <c r="C365" i="1"/>
  <c r="D322" i="1"/>
  <c r="E294" i="1"/>
  <c r="F144" i="1"/>
  <c r="F324" i="1"/>
  <c r="G183" i="1"/>
  <c r="G352" i="1"/>
  <c r="H212" i="1"/>
  <c r="C227" i="1"/>
  <c r="F120" i="1"/>
  <c r="G124" i="1"/>
  <c r="G322" i="1"/>
  <c r="H224" i="1"/>
  <c r="B165" i="1"/>
  <c r="C231" i="1"/>
  <c r="D200" i="1"/>
  <c r="E203" i="1"/>
  <c r="F121" i="1"/>
  <c r="F327" i="1"/>
  <c r="G196" i="1"/>
  <c r="G356" i="1"/>
  <c r="H226" i="1"/>
  <c r="G164" i="1"/>
  <c r="B127" i="1"/>
  <c r="B200" i="1"/>
  <c r="B284" i="1"/>
  <c r="B355" i="1"/>
  <c r="C127" i="1"/>
  <c r="C195" i="1"/>
  <c r="C264" i="1"/>
  <c r="C336" i="1"/>
  <c r="D105" i="1"/>
  <c r="D169" i="1"/>
  <c r="D232" i="1"/>
  <c r="D293" i="1"/>
  <c r="D357" i="1"/>
  <c r="E120" i="1"/>
  <c r="E176" i="1"/>
  <c r="E229" i="1"/>
  <c r="E277" i="1"/>
  <c r="E315" i="1"/>
  <c r="E359" i="1"/>
  <c r="F96" i="1"/>
  <c r="F125" i="1"/>
  <c r="F168" i="1"/>
  <c r="F205" i="1"/>
  <c r="F234" i="1"/>
  <c r="F270" i="1"/>
  <c r="F308" i="1"/>
  <c r="F341" i="1"/>
  <c r="F370" i="1"/>
  <c r="G107" i="1"/>
  <c r="G140" i="1"/>
  <c r="G168" i="1"/>
  <c r="G202" i="1"/>
  <c r="G239" i="1"/>
  <c r="G272" i="1"/>
  <c r="G300" i="1"/>
  <c r="G337" i="1"/>
  <c r="G371" i="1"/>
  <c r="H98" i="1"/>
  <c r="H132" i="1"/>
  <c r="H169" i="1"/>
  <c r="H203" i="1"/>
  <c r="H230" i="1"/>
  <c r="H267" i="1"/>
  <c r="H301" i="1"/>
  <c r="H328" i="1"/>
  <c r="H362" i="1"/>
  <c r="B128" i="1"/>
  <c r="B204" i="1"/>
  <c r="B285" i="1"/>
  <c r="B356" i="1"/>
  <c r="C128" i="1"/>
  <c r="C196" i="1"/>
  <c r="C265" i="1"/>
  <c r="C337" i="1"/>
  <c r="D106" i="1"/>
  <c r="D170" i="1"/>
  <c r="D233" i="1"/>
  <c r="D296" i="1"/>
  <c r="D358" i="1"/>
  <c r="E121" i="1"/>
  <c r="E178" i="1"/>
  <c r="E230" i="1"/>
  <c r="E278" i="1"/>
  <c r="E316" i="1"/>
  <c r="E360" i="1"/>
  <c r="F97" i="1"/>
  <c r="F126" i="1"/>
  <c r="F169" i="1"/>
  <c r="F206" i="1"/>
  <c r="F246" i="1"/>
  <c r="F276" i="1"/>
  <c r="F310" i="1"/>
  <c r="F342" i="1"/>
  <c r="F371" i="1"/>
  <c r="G108" i="1"/>
  <c r="G142" i="1"/>
  <c r="G179" i="1"/>
  <c r="G206" i="1"/>
  <c r="G240" i="1"/>
  <c r="G274" i="1"/>
  <c r="G301" i="1"/>
  <c r="G338" i="1"/>
  <c r="G372" i="1"/>
  <c r="H109" i="1"/>
  <c r="H136" i="1"/>
  <c r="H170" i="1"/>
  <c r="H204" i="1"/>
  <c r="H231" i="1"/>
  <c r="H268" i="1"/>
  <c r="H302" i="1"/>
  <c r="H339" i="1"/>
  <c r="H366" i="1"/>
  <c r="B129" i="1"/>
  <c r="B286" i="1"/>
  <c r="B357" i="1"/>
  <c r="C197" i="1"/>
  <c r="C338" i="1"/>
  <c r="D235" i="1"/>
  <c r="D359" i="1"/>
  <c r="E179" i="1"/>
  <c r="E323" i="1"/>
  <c r="F101" i="1"/>
  <c r="F170" i="1"/>
  <c r="F277" i="1"/>
  <c r="F348" i="1"/>
  <c r="G143" i="1"/>
  <c r="G207" i="1"/>
  <c r="G312" i="1"/>
  <c r="G373" i="1"/>
  <c r="H171" i="1"/>
  <c r="H242" i="1"/>
  <c r="H340" i="1"/>
  <c r="B232" i="1"/>
  <c r="B309" i="1"/>
  <c r="C147" i="1"/>
  <c r="C288" i="1"/>
  <c r="D128" i="1"/>
  <c r="D252" i="1"/>
  <c r="E142" i="1"/>
  <c r="E245" i="1"/>
  <c r="E362" i="1"/>
  <c r="F142" i="1"/>
  <c r="F208" i="1"/>
  <c r="F312" i="1"/>
  <c r="F349" i="1"/>
  <c r="G144" i="1"/>
  <c r="G215" i="1"/>
  <c r="G313" i="1"/>
  <c r="H74" i="1"/>
  <c r="H172" i="1"/>
  <c r="H243" i="1"/>
  <c r="H304" i="1"/>
  <c r="B76" i="1"/>
  <c r="B233" i="1"/>
  <c r="B310" i="1"/>
  <c r="C80" i="1"/>
  <c r="C148" i="1"/>
  <c r="C220" i="1"/>
  <c r="C358" i="1"/>
  <c r="D129" i="1"/>
  <c r="D191" i="1"/>
  <c r="D316" i="1"/>
  <c r="E143" i="1"/>
  <c r="E246" i="1"/>
  <c r="E293" i="1"/>
  <c r="F106" i="1"/>
  <c r="F143" i="1"/>
  <c r="F252" i="1"/>
  <c r="F286" i="1"/>
  <c r="F350" i="1"/>
  <c r="G148" i="1"/>
  <c r="G182" i="1"/>
  <c r="G243" i="1"/>
  <c r="G314" i="1"/>
  <c r="H78" i="1"/>
  <c r="H173" i="1"/>
  <c r="H244" i="1"/>
  <c r="H310" i="1"/>
  <c r="D196" i="1"/>
  <c r="E199" i="1"/>
  <c r="F75" i="1"/>
  <c r="F184" i="1"/>
  <c r="F290" i="1"/>
  <c r="G85" i="1"/>
  <c r="G149" i="1"/>
  <c r="G254" i="1"/>
  <c r="G315" i="1"/>
  <c r="H113" i="1"/>
  <c r="H184" i="1"/>
  <c r="H282" i="1"/>
  <c r="H344" i="1"/>
  <c r="B79" i="1"/>
  <c r="B236" i="1"/>
  <c r="C88" i="1"/>
  <c r="C226" i="1"/>
  <c r="C367" i="1"/>
  <c r="D197" i="1"/>
  <c r="D324" i="1"/>
  <c r="E148" i="1"/>
  <c r="E251" i="1"/>
  <c r="E339" i="1"/>
  <c r="F108" i="1"/>
  <c r="F185" i="1"/>
  <c r="F254" i="1"/>
  <c r="F325" i="1"/>
  <c r="G86" i="1"/>
  <c r="G123" i="1"/>
  <c r="G184" i="1"/>
  <c r="G221" i="1"/>
  <c r="G282" i="1"/>
  <c r="G353" i="1"/>
  <c r="H114" i="1"/>
  <c r="H185" i="1"/>
  <c r="H246" i="1"/>
  <c r="H317" i="1"/>
  <c r="D199" i="1"/>
  <c r="E149" i="1"/>
  <c r="E252" i="1"/>
  <c r="E340" i="1"/>
  <c r="F149" i="1"/>
  <c r="F226" i="1"/>
  <c r="F292" i="1"/>
  <c r="F363" i="1"/>
  <c r="G158" i="1"/>
  <c r="G222" i="1"/>
  <c r="G293" i="1"/>
  <c r="H88" i="1"/>
  <c r="H154" i="1"/>
  <c r="H252" i="1"/>
  <c r="H318" i="1"/>
  <c r="C159" i="1"/>
  <c r="D136" i="1"/>
  <c r="D326" i="1"/>
  <c r="E150" i="1"/>
  <c r="E300" i="1"/>
  <c r="F78" i="1"/>
  <c r="F190" i="1"/>
  <c r="F266" i="1"/>
  <c r="F364" i="1"/>
  <c r="G125" i="1"/>
  <c r="G224" i="1"/>
  <c r="G294" i="1"/>
  <c r="H94" i="1"/>
  <c r="H155" i="1"/>
  <c r="H253" i="1"/>
  <c r="H358" i="1"/>
  <c r="B108" i="1"/>
  <c r="B340" i="1"/>
  <c r="C181" i="1"/>
  <c r="C319" i="1"/>
  <c r="D156" i="1"/>
  <c r="D280" i="1"/>
  <c r="E107" i="1"/>
  <c r="E218" i="1"/>
  <c r="E267" i="1"/>
  <c r="E342" i="1"/>
  <c r="F122" i="1"/>
  <c r="F191" i="1"/>
  <c r="F267" i="1"/>
  <c r="F328" i="1"/>
  <c r="F365" i="1"/>
  <c r="G126" i="1"/>
  <c r="G226" i="1"/>
  <c r="G296" i="1"/>
  <c r="G358" i="1"/>
  <c r="H128" i="1"/>
  <c r="H190" i="1"/>
  <c r="H260" i="1"/>
  <c r="H325" i="1"/>
  <c r="I15" i="2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71" i="2" s="1"/>
  <c r="I72" i="2" s="1"/>
  <c r="I73" i="2" s="1"/>
  <c r="I74" i="2" s="1"/>
  <c r="I75" i="2" s="1"/>
  <c r="I76" i="2" s="1"/>
  <c r="I77" i="2" s="1"/>
  <c r="I78" i="2" s="1"/>
  <c r="I79" i="2" s="1"/>
  <c r="I80" i="2" s="1"/>
  <c r="I81" i="2" s="1"/>
  <c r="I82" i="2" s="1"/>
  <c r="I83" i="2" s="1"/>
  <c r="I84" i="2" s="1"/>
  <c r="I85" i="2" s="1"/>
  <c r="I86" i="2" s="1"/>
  <c r="I87" i="2" s="1"/>
  <c r="I88" i="2" s="1"/>
  <c r="I89" i="2" s="1"/>
  <c r="I90" i="2" s="1"/>
  <c r="I91" i="2" s="1"/>
  <c r="I92" i="2" s="1"/>
  <c r="I93" i="2" s="1"/>
  <c r="I94" i="2" s="1"/>
  <c r="I95" i="2" s="1"/>
  <c r="I96" i="2" s="1"/>
  <c r="I97" i="2" s="1"/>
  <c r="I98" i="2" s="1"/>
  <c r="I99" i="2" s="1"/>
  <c r="I100" i="2" s="1"/>
  <c r="I101" i="2" s="1"/>
  <c r="I102" i="2" s="1"/>
  <c r="I103" i="2" s="1"/>
  <c r="I104" i="2" s="1"/>
  <c r="I105" i="2" s="1"/>
  <c r="I106" i="2" s="1"/>
  <c r="I107" i="2" s="1"/>
  <c r="I108" i="2" s="1"/>
  <c r="I109" i="2" s="1"/>
  <c r="I110" i="2" s="1"/>
  <c r="I111" i="2" s="1"/>
  <c r="I112" i="2" s="1"/>
  <c r="I113" i="2" s="1"/>
  <c r="I114" i="2" s="1"/>
  <c r="I115" i="2" s="1"/>
  <c r="I116" i="2" s="1"/>
  <c r="I117" i="2" s="1"/>
  <c r="I118" i="2" s="1"/>
  <c r="I119" i="2" s="1"/>
  <c r="I120" i="2" s="1"/>
  <c r="I121" i="2" s="1"/>
  <c r="I122" i="2" s="1"/>
  <c r="I123" i="2" s="1"/>
  <c r="I124" i="2" s="1"/>
  <c r="I125" i="2" s="1"/>
  <c r="I126" i="2" s="1"/>
  <c r="I127" i="2" s="1"/>
  <c r="I128" i="2" s="1"/>
  <c r="I129" i="2" s="1"/>
  <c r="I130" i="2" s="1"/>
  <c r="I131" i="2" s="1"/>
  <c r="I132" i="2" s="1"/>
  <c r="I133" i="2" s="1"/>
  <c r="I134" i="2" s="1"/>
  <c r="I135" i="2" s="1"/>
  <c r="I136" i="2" s="1"/>
  <c r="I137" i="2" s="1"/>
  <c r="I138" i="2" s="1"/>
  <c r="I139" i="2" s="1"/>
  <c r="I140" i="2" s="1"/>
  <c r="I141" i="2" s="1"/>
  <c r="I142" i="2" s="1"/>
  <c r="I143" i="2" s="1"/>
  <c r="I144" i="2" s="1"/>
  <c r="I145" i="2" s="1"/>
  <c r="I146" i="2" s="1"/>
  <c r="I147" i="2" s="1"/>
  <c r="I148" i="2" s="1"/>
  <c r="I149" i="2" s="1"/>
  <c r="I150" i="2" s="1"/>
  <c r="I151" i="2" s="1"/>
  <c r="I152" i="2" s="1"/>
  <c r="I153" i="2" s="1"/>
  <c r="I154" i="2" s="1"/>
  <c r="I155" i="2" s="1"/>
  <c r="I156" i="2" s="1"/>
  <c r="I157" i="2" s="1"/>
  <c r="I158" i="2" s="1"/>
  <c r="I159" i="2" s="1"/>
  <c r="I160" i="2" s="1"/>
  <c r="I161" i="2" s="1"/>
  <c r="I162" i="2" s="1"/>
  <c r="I163" i="2" s="1"/>
  <c r="I164" i="2" s="1"/>
  <c r="I165" i="2" s="1"/>
  <c r="I166" i="2" s="1"/>
  <c r="I167" i="2" s="1"/>
  <c r="I168" i="2" s="1"/>
  <c r="I169" i="2" s="1"/>
  <c r="I170" i="2" s="1"/>
  <c r="I171" i="2" s="1"/>
  <c r="I172" i="2" s="1"/>
  <c r="I173" i="2" s="1"/>
  <c r="I174" i="2" s="1"/>
  <c r="I175" i="2" s="1"/>
  <c r="I176" i="2" s="1"/>
  <c r="I177" i="2" s="1"/>
  <c r="I178" i="2" s="1"/>
  <c r="I179" i="2" s="1"/>
  <c r="I180" i="2" s="1"/>
  <c r="I181" i="2" s="1"/>
  <c r="I182" i="2" s="1"/>
  <c r="I183" i="2" s="1"/>
  <c r="I184" i="2" s="1"/>
  <c r="I185" i="2" s="1"/>
  <c r="I186" i="2" s="1"/>
  <c r="I187" i="2" s="1"/>
  <c r="I188" i="2" s="1"/>
  <c r="I189" i="2" s="1"/>
  <c r="I190" i="2" s="1"/>
  <c r="I191" i="2" s="1"/>
  <c r="I192" i="2" s="1"/>
  <c r="I193" i="2" s="1"/>
  <c r="I194" i="2" s="1"/>
  <c r="I195" i="2" s="1"/>
  <c r="I196" i="2" s="1"/>
  <c r="I197" i="2" s="1"/>
  <c r="I198" i="2" s="1"/>
  <c r="I199" i="2" s="1"/>
  <c r="I200" i="2" s="1"/>
  <c r="I201" i="2" s="1"/>
  <c r="I202" i="2" s="1"/>
  <c r="I203" i="2" s="1"/>
  <c r="I204" i="2" s="1"/>
  <c r="I205" i="2" s="1"/>
  <c r="I206" i="2" s="1"/>
  <c r="I207" i="2" s="1"/>
  <c r="I208" i="2" s="1"/>
  <c r="I209" i="2" s="1"/>
  <c r="I210" i="2" s="1"/>
  <c r="I211" i="2" s="1"/>
  <c r="I212" i="2" s="1"/>
  <c r="I213" i="2" s="1"/>
  <c r="I214" i="2" s="1"/>
  <c r="I215" i="2" s="1"/>
  <c r="I216" i="2" s="1"/>
  <c r="I217" i="2" s="1"/>
  <c r="I218" i="2" s="1"/>
  <c r="I219" i="2" s="1"/>
  <c r="I220" i="2" s="1"/>
  <c r="I221" i="2" s="1"/>
  <c r="I222" i="2" s="1"/>
  <c r="I223" i="2" s="1"/>
  <c r="I224" i="2" s="1"/>
  <c r="I225" i="2" s="1"/>
  <c r="I226" i="2" s="1"/>
  <c r="I227" i="2" s="1"/>
  <c r="I228" i="2" s="1"/>
  <c r="I229" i="2" s="1"/>
  <c r="I230" i="2" s="1"/>
  <c r="I231" i="2" s="1"/>
  <c r="I232" i="2" s="1"/>
  <c r="I233" i="2" s="1"/>
  <c r="I234" i="2" s="1"/>
  <c r="I235" i="2" s="1"/>
  <c r="I236" i="2" s="1"/>
  <c r="I237" i="2" s="1"/>
  <c r="I238" i="2" s="1"/>
  <c r="I239" i="2" s="1"/>
  <c r="I240" i="2" s="1"/>
  <c r="I241" i="2" s="1"/>
  <c r="I242" i="2" s="1"/>
  <c r="I243" i="2" s="1"/>
  <c r="I244" i="2" s="1"/>
  <c r="I245" i="2" s="1"/>
  <c r="I246" i="2" s="1"/>
  <c r="I247" i="2" s="1"/>
  <c r="I248" i="2" s="1"/>
  <c r="I249" i="2" s="1"/>
  <c r="I250" i="2" s="1"/>
  <c r="I251" i="2" s="1"/>
  <c r="I252" i="2" s="1"/>
  <c r="I253" i="2" s="1"/>
  <c r="I254" i="2" s="1"/>
  <c r="I255" i="2" s="1"/>
  <c r="I256" i="2" s="1"/>
  <c r="I257" i="2" s="1"/>
  <c r="I258" i="2" s="1"/>
  <c r="I259" i="2" s="1"/>
  <c r="I260" i="2" s="1"/>
  <c r="I261" i="2" s="1"/>
  <c r="I262" i="2" s="1"/>
  <c r="I263" i="2" s="1"/>
  <c r="I264" i="2" s="1"/>
  <c r="I265" i="2" s="1"/>
  <c r="I266" i="2" s="1"/>
  <c r="I267" i="2" s="1"/>
  <c r="I268" i="2" s="1"/>
  <c r="I269" i="2" s="1"/>
  <c r="I270" i="2" s="1"/>
  <c r="I271" i="2" s="1"/>
  <c r="I272" i="2" s="1"/>
  <c r="I273" i="2" s="1"/>
  <c r="I274" i="2" s="1"/>
  <c r="I275" i="2" s="1"/>
  <c r="I276" i="2" s="1"/>
  <c r="I277" i="2" s="1"/>
  <c r="I278" i="2" s="1"/>
  <c r="I279" i="2" s="1"/>
  <c r="I280" i="2" s="1"/>
  <c r="I281" i="2" s="1"/>
  <c r="I282" i="2" s="1"/>
  <c r="I283" i="2" s="1"/>
  <c r="I284" i="2" s="1"/>
  <c r="I285" i="2" s="1"/>
  <c r="I286" i="2" s="1"/>
  <c r="I287" i="2" s="1"/>
  <c r="I288" i="2" s="1"/>
  <c r="I289" i="2" s="1"/>
  <c r="I290" i="2" s="1"/>
  <c r="I291" i="2" s="1"/>
  <c r="I292" i="2" s="1"/>
  <c r="I293" i="2" s="1"/>
  <c r="I294" i="2" s="1"/>
  <c r="I295" i="2" s="1"/>
  <c r="I296" i="2" s="1"/>
  <c r="I297" i="2" s="1"/>
  <c r="I298" i="2" s="1"/>
  <c r="I299" i="2" s="1"/>
  <c r="I300" i="2" s="1"/>
  <c r="I301" i="2" s="1"/>
  <c r="I302" i="2" s="1"/>
  <c r="I303" i="2" s="1"/>
  <c r="I304" i="2" s="1"/>
  <c r="I305" i="2" s="1"/>
  <c r="I306" i="2" s="1"/>
  <c r="I307" i="2" s="1"/>
  <c r="I308" i="2" s="1"/>
  <c r="I309" i="2" s="1"/>
  <c r="I310" i="2" s="1"/>
  <c r="I311" i="2" s="1"/>
  <c r="I312" i="2" s="1"/>
  <c r="I313" i="2" s="1"/>
  <c r="I314" i="2" s="1"/>
  <c r="I315" i="2" s="1"/>
  <c r="I316" i="2" s="1"/>
  <c r="I317" i="2" s="1"/>
  <c r="I318" i="2" s="1"/>
  <c r="I319" i="2" s="1"/>
  <c r="I320" i="2" s="1"/>
  <c r="I321" i="2" s="1"/>
  <c r="I322" i="2" s="1"/>
  <c r="I323" i="2" s="1"/>
  <c r="I324" i="2" s="1"/>
  <c r="I325" i="2" s="1"/>
  <c r="I326" i="2" s="1"/>
  <c r="I327" i="2" s="1"/>
  <c r="I328" i="2" s="1"/>
  <c r="I329" i="2" s="1"/>
  <c r="I330" i="2" s="1"/>
  <c r="I331" i="2" s="1"/>
  <c r="I332" i="2" s="1"/>
  <c r="I333" i="2" s="1"/>
  <c r="I334" i="2" s="1"/>
  <c r="I335" i="2" s="1"/>
  <c r="I336" i="2" s="1"/>
  <c r="I337" i="2" s="1"/>
  <c r="I338" i="2" s="1"/>
  <c r="I339" i="2" s="1"/>
  <c r="I340" i="2" s="1"/>
  <c r="I341" i="2" s="1"/>
  <c r="I342" i="2" s="1"/>
  <c r="I343" i="2" s="1"/>
  <c r="I344" i="2" s="1"/>
  <c r="I345" i="2" s="1"/>
  <c r="I346" i="2" s="1"/>
  <c r="I347" i="2" s="1"/>
  <c r="I348" i="2" s="1"/>
  <c r="I349" i="2" s="1"/>
  <c r="I350" i="2" s="1"/>
  <c r="I351" i="2" s="1"/>
  <c r="I352" i="2" s="1"/>
  <c r="I353" i="2" s="1"/>
  <c r="I354" i="2" s="1"/>
  <c r="I355" i="2" s="1"/>
  <c r="I356" i="2" s="1"/>
  <c r="I357" i="2" s="1"/>
  <c r="I358" i="2" s="1"/>
  <c r="I359" i="2" s="1"/>
  <c r="I360" i="2" s="1"/>
  <c r="I361" i="2" s="1"/>
  <c r="I362" i="2" s="1"/>
  <c r="I363" i="2" s="1"/>
  <c r="I364" i="2" s="1"/>
  <c r="I365" i="2" s="1"/>
  <c r="I366" i="2" s="1"/>
  <c r="I367" i="2" s="1"/>
  <c r="I368" i="2" s="1"/>
  <c r="I369" i="2" s="1"/>
  <c r="I370" i="2" s="1"/>
  <c r="I371" i="2" s="1"/>
  <c r="I372" i="2" s="1"/>
  <c r="I373" i="2" s="1"/>
  <c r="B376" i="1"/>
  <c r="C376" i="1"/>
  <c r="D376" i="1"/>
  <c r="E376" i="1"/>
  <c r="F376" i="1"/>
  <c r="G376" i="1"/>
  <c r="H376" i="1"/>
  <c r="D375" i="1"/>
  <c r="E375" i="1"/>
  <c r="F375" i="1"/>
  <c r="C375" i="1"/>
  <c r="G375" i="1"/>
  <c r="B375" i="1"/>
  <c r="H375" i="1"/>
  <c r="B374" i="1"/>
  <c r="E374" i="1"/>
  <c r="F374" i="1"/>
  <c r="G374" i="1"/>
  <c r="C374" i="1"/>
  <c r="H374" i="1"/>
  <c r="D374" i="1"/>
  <c r="B66" i="1"/>
  <c r="F66" i="1"/>
  <c r="H66" i="1"/>
  <c r="E66" i="1"/>
  <c r="C66" i="1"/>
  <c r="G66" i="1"/>
  <c r="D66" i="1"/>
  <c r="B67" i="1"/>
  <c r="F67" i="1"/>
  <c r="H67" i="1"/>
  <c r="E67" i="1"/>
  <c r="C67" i="1"/>
  <c r="G67" i="1"/>
  <c r="D67" i="1"/>
  <c r="D8" i="1"/>
  <c r="D11" i="1"/>
  <c r="D10" i="1" s="1"/>
  <c r="H15" i="1"/>
  <c r="H19" i="1"/>
  <c r="H23" i="1"/>
  <c r="H27" i="1"/>
  <c r="H31" i="1"/>
  <c r="H35" i="1"/>
  <c r="H39" i="1"/>
  <c r="H43" i="1"/>
  <c r="H47" i="1"/>
  <c r="H51" i="1"/>
  <c r="H55" i="1"/>
  <c r="H59" i="1"/>
  <c r="H63" i="1"/>
  <c r="H69" i="1"/>
  <c r="H73" i="1"/>
  <c r="H378" i="1"/>
  <c r="H382" i="1"/>
  <c r="H386" i="1"/>
  <c r="H390" i="1"/>
  <c r="H394" i="1"/>
  <c r="H398" i="1"/>
  <c r="H402" i="1"/>
  <c r="H406" i="1"/>
  <c r="H410" i="1"/>
  <c r="H414" i="1"/>
  <c r="H418" i="1"/>
  <c r="H422" i="1"/>
  <c r="H426" i="1"/>
  <c r="H430" i="1"/>
  <c r="H434" i="1"/>
  <c r="H438" i="1"/>
  <c r="H442" i="1"/>
  <c r="H446" i="1"/>
  <c r="H450" i="1"/>
  <c r="H454" i="1"/>
  <c r="H458" i="1"/>
  <c r="H462" i="1"/>
  <c r="H466" i="1"/>
  <c r="H470" i="1"/>
  <c r="H474" i="1"/>
  <c r="H478" i="1"/>
  <c r="H482" i="1"/>
  <c r="H486" i="1"/>
  <c r="H490" i="1"/>
  <c r="H494" i="1"/>
  <c r="H498" i="1"/>
  <c r="H502" i="1"/>
  <c r="H506" i="1"/>
  <c r="H510" i="1"/>
  <c r="H514" i="1"/>
  <c r="H518" i="1"/>
  <c r="H522" i="1"/>
  <c r="H526" i="1"/>
  <c r="H530" i="1"/>
  <c r="H534" i="1"/>
  <c r="H538" i="1"/>
  <c r="H542" i="1"/>
  <c r="H546" i="1"/>
  <c r="H550" i="1"/>
  <c r="H554" i="1"/>
  <c r="H558" i="1"/>
  <c r="H562" i="1"/>
  <c r="H566" i="1"/>
  <c r="H570" i="1"/>
  <c r="H574" i="1"/>
  <c r="H578" i="1"/>
  <c r="H582" i="1"/>
  <c r="H586" i="1"/>
  <c r="H590" i="1"/>
  <c r="H594" i="1"/>
  <c r="H598" i="1"/>
  <c r="H602" i="1"/>
  <c r="H606" i="1"/>
  <c r="H610" i="1"/>
  <c r="H614" i="1"/>
  <c r="H618" i="1"/>
  <c r="H622" i="1"/>
  <c r="H626" i="1"/>
  <c r="H630" i="1"/>
  <c r="H634" i="1"/>
  <c r="H638" i="1"/>
  <c r="H642" i="1"/>
  <c r="H646" i="1"/>
  <c r="H650" i="1"/>
  <c r="H654" i="1"/>
  <c r="H16" i="1"/>
  <c r="H20" i="1"/>
  <c r="H24" i="1"/>
  <c r="H28" i="1"/>
  <c r="H32" i="1"/>
  <c r="H36" i="1"/>
  <c r="H40" i="1"/>
  <c r="H44" i="1"/>
  <c r="H48" i="1"/>
  <c r="H52" i="1"/>
  <c r="H56" i="1"/>
  <c r="H60" i="1"/>
  <c r="H64" i="1"/>
  <c r="H70" i="1"/>
  <c r="H379" i="1"/>
  <c r="H383" i="1"/>
  <c r="H387" i="1"/>
  <c r="H391" i="1"/>
  <c r="H395" i="1"/>
  <c r="H399" i="1"/>
  <c r="H403" i="1"/>
  <c r="H407" i="1"/>
  <c r="H411" i="1"/>
  <c r="H415" i="1"/>
  <c r="H419" i="1"/>
  <c r="H423" i="1"/>
  <c r="H427" i="1"/>
  <c r="H431" i="1"/>
  <c r="H435" i="1"/>
  <c r="H439" i="1"/>
  <c r="H443" i="1"/>
  <c r="H447" i="1"/>
  <c r="H451" i="1"/>
  <c r="H455" i="1"/>
  <c r="H459" i="1"/>
  <c r="H463" i="1"/>
  <c r="H467" i="1"/>
  <c r="H471" i="1"/>
  <c r="H475" i="1"/>
  <c r="H479" i="1"/>
  <c r="H483" i="1"/>
  <c r="H487" i="1"/>
  <c r="H491" i="1"/>
  <c r="H495" i="1"/>
  <c r="H499" i="1"/>
  <c r="H503" i="1"/>
  <c r="H507" i="1"/>
  <c r="H511" i="1"/>
  <c r="H515" i="1"/>
  <c r="H519" i="1"/>
  <c r="H523" i="1"/>
  <c r="H527" i="1"/>
  <c r="H531" i="1"/>
  <c r="H535" i="1"/>
  <c r="H539" i="1"/>
  <c r="H543" i="1"/>
  <c r="H547" i="1"/>
  <c r="H551" i="1"/>
  <c r="H555" i="1"/>
  <c r="H559" i="1"/>
  <c r="H563" i="1"/>
  <c r="H567" i="1"/>
  <c r="H571" i="1"/>
  <c r="H575" i="1"/>
  <c r="H579" i="1"/>
  <c r="H583" i="1"/>
  <c r="H587" i="1"/>
  <c r="H591" i="1"/>
  <c r="H595" i="1"/>
  <c r="H599" i="1"/>
  <c r="H603" i="1"/>
  <c r="H607" i="1"/>
  <c r="H611" i="1"/>
  <c r="H615" i="1"/>
  <c r="H619" i="1"/>
  <c r="H623" i="1"/>
  <c r="H627" i="1"/>
  <c r="H631" i="1"/>
  <c r="H635" i="1"/>
  <c r="H639" i="1"/>
  <c r="H643" i="1"/>
  <c r="H647" i="1"/>
  <c r="H651" i="1"/>
  <c r="H655" i="1"/>
  <c r="H17" i="1"/>
  <c r="H21" i="1"/>
  <c r="H25" i="1"/>
  <c r="H29" i="1"/>
  <c r="H33" i="1"/>
  <c r="H37" i="1"/>
  <c r="H41" i="1"/>
  <c r="H45" i="1"/>
  <c r="H49" i="1"/>
  <c r="H53" i="1"/>
  <c r="H57" i="1"/>
  <c r="H61" i="1"/>
  <c r="H65" i="1"/>
  <c r="H71" i="1"/>
  <c r="H380" i="1"/>
  <c r="H384" i="1"/>
  <c r="H388" i="1"/>
  <c r="H392" i="1"/>
  <c r="H396" i="1"/>
  <c r="H400" i="1"/>
  <c r="H404" i="1"/>
  <c r="H408" i="1"/>
  <c r="H412" i="1"/>
  <c r="H416" i="1"/>
  <c r="H420" i="1"/>
  <c r="H424" i="1"/>
  <c r="H428" i="1"/>
  <c r="H432" i="1"/>
  <c r="H436" i="1"/>
  <c r="H440" i="1"/>
  <c r="H444" i="1"/>
  <c r="H448" i="1"/>
  <c r="H452" i="1"/>
  <c r="H456" i="1"/>
  <c r="H460" i="1"/>
  <c r="H464" i="1"/>
  <c r="H468" i="1"/>
  <c r="H472" i="1"/>
  <c r="H476" i="1"/>
  <c r="H480" i="1"/>
  <c r="H484" i="1"/>
  <c r="H488" i="1"/>
  <c r="H492" i="1"/>
  <c r="H496" i="1"/>
  <c r="H500" i="1"/>
  <c r="H504" i="1"/>
  <c r="H508" i="1"/>
  <c r="H512" i="1"/>
  <c r="H516" i="1"/>
  <c r="H520" i="1"/>
  <c r="H524" i="1"/>
  <c r="H528" i="1"/>
  <c r="H532" i="1"/>
  <c r="H536" i="1"/>
  <c r="H540" i="1"/>
  <c r="H544" i="1"/>
  <c r="H548" i="1"/>
  <c r="H552" i="1"/>
  <c r="H556" i="1"/>
  <c r="H560" i="1"/>
  <c r="H564" i="1"/>
  <c r="H568" i="1"/>
  <c r="H572" i="1"/>
  <c r="H576" i="1"/>
  <c r="H580" i="1"/>
  <c r="H584" i="1"/>
  <c r="H588" i="1"/>
  <c r="H592" i="1"/>
  <c r="H596" i="1"/>
  <c r="H600" i="1"/>
  <c r="H604" i="1"/>
  <c r="H608" i="1"/>
  <c r="H612" i="1"/>
  <c r="H616" i="1"/>
  <c r="H620" i="1"/>
  <c r="H624" i="1"/>
  <c r="H628" i="1"/>
  <c r="H632" i="1"/>
  <c r="H636" i="1"/>
  <c r="H640" i="1"/>
  <c r="H644" i="1"/>
  <c r="H648" i="1"/>
  <c r="H652" i="1"/>
  <c r="H656" i="1"/>
  <c r="H18" i="1"/>
  <c r="H34" i="1"/>
  <c r="H50" i="1"/>
  <c r="H68" i="1"/>
  <c r="H385" i="1"/>
  <c r="H401" i="1"/>
  <c r="H417" i="1"/>
  <c r="H433" i="1"/>
  <c r="H449" i="1"/>
  <c r="H465" i="1"/>
  <c r="H481" i="1"/>
  <c r="H497" i="1"/>
  <c r="H513" i="1"/>
  <c r="H529" i="1"/>
  <c r="H545" i="1"/>
  <c r="H561" i="1"/>
  <c r="H577" i="1"/>
  <c r="H593" i="1"/>
  <c r="H609" i="1"/>
  <c r="H625" i="1"/>
  <c r="H641" i="1"/>
  <c r="H657" i="1"/>
  <c r="H661" i="1"/>
  <c r="H665" i="1"/>
  <c r="H669" i="1"/>
  <c r="H673" i="1"/>
  <c r="H22" i="1"/>
  <c r="H38" i="1"/>
  <c r="H54" i="1"/>
  <c r="H72" i="1"/>
  <c r="H389" i="1"/>
  <c r="H405" i="1"/>
  <c r="H421" i="1"/>
  <c r="H437" i="1"/>
  <c r="H453" i="1"/>
  <c r="H469" i="1"/>
  <c r="H485" i="1"/>
  <c r="H501" i="1"/>
  <c r="H517" i="1"/>
  <c r="H533" i="1"/>
  <c r="H549" i="1"/>
  <c r="H565" i="1"/>
  <c r="H581" i="1"/>
  <c r="H597" i="1"/>
  <c r="H613" i="1"/>
  <c r="H629" i="1"/>
  <c r="H645" i="1"/>
  <c r="H658" i="1"/>
  <c r="H662" i="1"/>
  <c r="H666" i="1"/>
  <c r="H670" i="1"/>
  <c r="H674" i="1"/>
  <c r="H675" i="1"/>
  <c r="H46" i="1"/>
  <c r="H381" i="1"/>
  <c r="H413" i="1"/>
  <c r="H445" i="1"/>
  <c r="H477" i="1"/>
  <c r="H509" i="1"/>
  <c r="H541" i="1"/>
  <c r="H573" i="1"/>
  <c r="H605" i="1"/>
  <c r="H637" i="1"/>
  <c r="H660" i="1"/>
  <c r="H668" i="1"/>
  <c r="H676" i="1"/>
  <c r="H26" i="1"/>
  <c r="H42" i="1"/>
  <c r="H58" i="1"/>
  <c r="H377" i="1"/>
  <c r="H393" i="1"/>
  <c r="H409" i="1"/>
  <c r="H425" i="1"/>
  <c r="H441" i="1"/>
  <c r="H457" i="1"/>
  <c r="H473" i="1"/>
  <c r="H489" i="1"/>
  <c r="H505" i="1"/>
  <c r="H521" i="1"/>
  <c r="H537" i="1"/>
  <c r="H553" i="1"/>
  <c r="H569" i="1"/>
  <c r="H585" i="1"/>
  <c r="H601" i="1"/>
  <c r="H617" i="1"/>
  <c r="H633" i="1"/>
  <c r="H649" i="1"/>
  <c r="H659" i="1"/>
  <c r="H663" i="1"/>
  <c r="H667" i="1"/>
  <c r="H671" i="1"/>
  <c r="H30" i="1"/>
  <c r="H62" i="1"/>
  <c r="H397" i="1"/>
  <c r="H429" i="1"/>
  <c r="H461" i="1"/>
  <c r="H493" i="1"/>
  <c r="H525" i="1"/>
  <c r="H557" i="1"/>
  <c r="H589" i="1"/>
  <c r="H621" i="1"/>
  <c r="H653" i="1"/>
  <c r="H664" i="1"/>
  <c r="H672" i="1"/>
  <c r="H14" i="1"/>
  <c r="G14" i="1"/>
  <c r="I14" i="1" s="1"/>
  <c r="G15" i="1"/>
  <c r="G19" i="1"/>
  <c r="G23" i="1"/>
  <c r="G27" i="1"/>
  <c r="G31" i="1"/>
  <c r="G35" i="1"/>
  <c r="G39" i="1"/>
  <c r="G43" i="1"/>
  <c r="G47" i="1"/>
  <c r="G51" i="1"/>
  <c r="G55" i="1"/>
  <c r="G59" i="1"/>
  <c r="G63" i="1"/>
  <c r="G69" i="1"/>
  <c r="G73" i="1"/>
  <c r="G378" i="1"/>
  <c r="G382" i="1"/>
  <c r="G386" i="1"/>
  <c r="G390" i="1"/>
  <c r="G394" i="1"/>
  <c r="G398" i="1"/>
  <c r="G402" i="1"/>
  <c r="G406" i="1"/>
  <c r="G410" i="1"/>
  <c r="G414" i="1"/>
  <c r="G418" i="1"/>
  <c r="G422" i="1"/>
  <c r="G426" i="1"/>
  <c r="G430" i="1"/>
  <c r="G434" i="1"/>
  <c r="G438" i="1"/>
  <c r="G442" i="1"/>
  <c r="G446" i="1"/>
  <c r="G450" i="1"/>
  <c r="G454" i="1"/>
  <c r="G458" i="1"/>
  <c r="G462" i="1"/>
  <c r="G466" i="1"/>
  <c r="G470" i="1"/>
  <c r="G474" i="1"/>
  <c r="G478" i="1"/>
  <c r="G482" i="1"/>
  <c r="G486" i="1"/>
  <c r="G490" i="1"/>
  <c r="G494" i="1"/>
  <c r="G498" i="1"/>
  <c r="G502" i="1"/>
  <c r="G506" i="1"/>
  <c r="G510" i="1"/>
  <c r="G514" i="1"/>
  <c r="G518" i="1"/>
  <c r="G522" i="1"/>
  <c r="G526" i="1"/>
  <c r="G530" i="1"/>
  <c r="G534" i="1"/>
  <c r="G538" i="1"/>
  <c r="G542" i="1"/>
  <c r="G546" i="1"/>
  <c r="G550" i="1"/>
  <c r="G554" i="1"/>
  <c r="G558" i="1"/>
  <c r="G562" i="1"/>
  <c r="G566" i="1"/>
  <c r="G570" i="1"/>
  <c r="G574" i="1"/>
  <c r="G578" i="1"/>
  <c r="G582" i="1"/>
  <c r="G586" i="1"/>
  <c r="G590" i="1"/>
  <c r="G594" i="1"/>
  <c r="G598" i="1"/>
  <c r="G602" i="1"/>
  <c r="G606" i="1"/>
  <c r="G610" i="1"/>
  <c r="G614" i="1"/>
  <c r="G618" i="1"/>
  <c r="G622" i="1"/>
  <c r="G626" i="1"/>
  <c r="G630" i="1"/>
  <c r="G634" i="1"/>
  <c r="G638" i="1"/>
  <c r="G642" i="1"/>
  <c r="G646" i="1"/>
  <c r="G650" i="1"/>
  <c r="G654" i="1"/>
  <c r="G16" i="1"/>
  <c r="G20" i="1"/>
  <c r="G24" i="1"/>
  <c r="G28" i="1"/>
  <c r="G32" i="1"/>
  <c r="G36" i="1"/>
  <c r="G40" i="1"/>
  <c r="G44" i="1"/>
  <c r="G48" i="1"/>
  <c r="G52" i="1"/>
  <c r="G56" i="1"/>
  <c r="G60" i="1"/>
  <c r="G64" i="1"/>
  <c r="G70" i="1"/>
  <c r="G379" i="1"/>
  <c r="G383" i="1"/>
  <c r="G387" i="1"/>
  <c r="G391" i="1"/>
  <c r="G395" i="1"/>
  <c r="G399" i="1"/>
  <c r="G403" i="1"/>
  <c r="G407" i="1"/>
  <c r="G411" i="1"/>
  <c r="G415" i="1"/>
  <c r="G419" i="1"/>
  <c r="G423" i="1"/>
  <c r="G427" i="1"/>
  <c r="G431" i="1"/>
  <c r="G435" i="1"/>
  <c r="G439" i="1"/>
  <c r="G443" i="1"/>
  <c r="G447" i="1"/>
  <c r="G451" i="1"/>
  <c r="G455" i="1"/>
  <c r="G459" i="1"/>
  <c r="G463" i="1"/>
  <c r="G467" i="1"/>
  <c r="G471" i="1"/>
  <c r="G475" i="1"/>
  <c r="G479" i="1"/>
  <c r="G483" i="1"/>
  <c r="G487" i="1"/>
  <c r="G491" i="1"/>
  <c r="G495" i="1"/>
  <c r="G499" i="1"/>
  <c r="G503" i="1"/>
  <c r="G507" i="1"/>
  <c r="G511" i="1"/>
  <c r="G515" i="1"/>
  <c r="G519" i="1"/>
  <c r="G523" i="1"/>
  <c r="G527" i="1"/>
  <c r="G531" i="1"/>
  <c r="G535" i="1"/>
  <c r="G539" i="1"/>
  <c r="G543" i="1"/>
  <c r="G547" i="1"/>
  <c r="G551" i="1"/>
  <c r="G555" i="1"/>
  <c r="G559" i="1"/>
  <c r="G563" i="1"/>
  <c r="G567" i="1"/>
  <c r="G571" i="1"/>
  <c r="G575" i="1"/>
  <c r="G579" i="1"/>
  <c r="G583" i="1"/>
  <c r="G587" i="1"/>
  <c r="G591" i="1"/>
  <c r="G595" i="1"/>
  <c r="G599" i="1"/>
  <c r="G603" i="1"/>
  <c r="G607" i="1"/>
  <c r="G611" i="1"/>
  <c r="G615" i="1"/>
  <c r="G619" i="1"/>
  <c r="G623" i="1"/>
  <c r="G627" i="1"/>
  <c r="G631" i="1"/>
  <c r="G635" i="1"/>
  <c r="G639" i="1"/>
  <c r="G643" i="1"/>
  <c r="G647" i="1"/>
  <c r="G651" i="1"/>
  <c r="G655" i="1"/>
  <c r="G17" i="1"/>
  <c r="G21" i="1"/>
  <c r="G25" i="1"/>
  <c r="G29" i="1"/>
  <c r="G33" i="1"/>
  <c r="G37" i="1"/>
  <c r="G41" i="1"/>
  <c r="G45" i="1"/>
  <c r="G49" i="1"/>
  <c r="G53" i="1"/>
  <c r="G57" i="1"/>
  <c r="G61" i="1"/>
  <c r="G65" i="1"/>
  <c r="G71" i="1"/>
  <c r="G380" i="1"/>
  <c r="G384" i="1"/>
  <c r="G388" i="1"/>
  <c r="G392" i="1"/>
  <c r="G396" i="1"/>
  <c r="G400" i="1"/>
  <c r="G404" i="1"/>
  <c r="G408" i="1"/>
  <c r="G412" i="1"/>
  <c r="G416" i="1"/>
  <c r="G420" i="1"/>
  <c r="G424" i="1"/>
  <c r="G428" i="1"/>
  <c r="G432" i="1"/>
  <c r="G436" i="1"/>
  <c r="G440" i="1"/>
  <c r="G444" i="1"/>
  <c r="G448" i="1"/>
  <c r="G452" i="1"/>
  <c r="G456" i="1"/>
  <c r="G460" i="1"/>
  <c r="G464" i="1"/>
  <c r="G468" i="1"/>
  <c r="G472" i="1"/>
  <c r="G476" i="1"/>
  <c r="G480" i="1"/>
  <c r="G484" i="1"/>
  <c r="G488" i="1"/>
  <c r="G492" i="1"/>
  <c r="G496" i="1"/>
  <c r="G500" i="1"/>
  <c r="G504" i="1"/>
  <c r="G508" i="1"/>
  <c r="G512" i="1"/>
  <c r="G516" i="1"/>
  <c r="G520" i="1"/>
  <c r="G524" i="1"/>
  <c r="G528" i="1"/>
  <c r="G532" i="1"/>
  <c r="G536" i="1"/>
  <c r="G540" i="1"/>
  <c r="G544" i="1"/>
  <c r="G548" i="1"/>
  <c r="G552" i="1"/>
  <c r="G556" i="1"/>
  <c r="G560" i="1"/>
  <c r="G564" i="1"/>
  <c r="G568" i="1"/>
  <c r="G572" i="1"/>
  <c r="G576" i="1"/>
  <c r="G580" i="1"/>
  <c r="G584" i="1"/>
  <c r="G588" i="1"/>
  <c r="G592" i="1"/>
  <c r="G596" i="1"/>
  <c r="G600" i="1"/>
  <c r="G604" i="1"/>
  <c r="G608" i="1"/>
  <c r="G612" i="1"/>
  <c r="G616" i="1"/>
  <c r="G620" i="1"/>
  <c r="G624" i="1"/>
  <c r="G628" i="1"/>
  <c r="G632" i="1"/>
  <c r="G636" i="1"/>
  <c r="G640" i="1"/>
  <c r="G644" i="1"/>
  <c r="G648" i="1"/>
  <c r="G652" i="1"/>
  <c r="G656" i="1"/>
  <c r="G18" i="1"/>
  <c r="G34" i="1"/>
  <c r="G50" i="1"/>
  <c r="G68" i="1"/>
  <c r="G385" i="1"/>
  <c r="G401" i="1"/>
  <c r="G417" i="1"/>
  <c r="G433" i="1"/>
  <c r="G449" i="1"/>
  <c r="G465" i="1"/>
  <c r="G481" i="1"/>
  <c r="G497" i="1"/>
  <c r="G513" i="1"/>
  <c r="G529" i="1"/>
  <c r="G545" i="1"/>
  <c r="G561" i="1"/>
  <c r="G577" i="1"/>
  <c r="G593" i="1"/>
  <c r="G609" i="1"/>
  <c r="G625" i="1"/>
  <c r="G641" i="1"/>
  <c r="G657" i="1"/>
  <c r="G661" i="1"/>
  <c r="G665" i="1"/>
  <c r="G669" i="1"/>
  <c r="G673" i="1"/>
  <c r="G663" i="1"/>
  <c r="G675" i="1"/>
  <c r="G62" i="1"/>
  <c r="G429" i="1"/>
  <c r="G477" i="1"/>
  <c r="G525" i="1"/>
  <c r="G573" i="1"/>
  <c r="G637" i="1"/>
  <c r="G664" i="1"/>
  <c r="G676" i="1"/>
  <c r="G22" i="1"/>
  <c r="G38" i="1"/>
  <c r="G54" i="1"/>
  <c r="G72" i="1"/>
  <c r="G389" i="1"/>
  <c r="G405" i="1"/>
  <c r="G421" i="1"/>
  <c r="G437" i="1"/>
  <c r="G453" i="1"/>
  <c r="G469" i="1"/>
  <c r="G485" i="1"/>
  <c r="G501" i="1"/>
  <c r="G517" i="1"/>
  <c r="G533" i="1"/>
  <c r="G549" i="1"/>
  <c r="G565" i="1"/>
  <c r="G581" i="1"/>
  <c r="G597" i="1"/>
  <c r="G613" i="1"/>
  <c r="G629" i="1"/>
  <c r="G645" i="1"/>
  <c r="G658" i="1"/>
  <c r="G662" i="1"/>
  <c r="G666" i="1"/>
  <c r="G670" i="1"/>
  <c r="G674" i="1"/>
  <c r="G671" i="1"/>
  <c r="G46" i="1"/>
  <c r="G413" i="1"/>
  <c r="G461" i="1"/>
  <c r="G509" i="1"/>
  <c r="G557" i="1"/>
  <c r="G605" i="1"/>
  <c r="G653" i="1"/>
  <c r="G668" i="1"/>
  <c r="G26" i="1"/>
  <c r="G42" i="1"/>
  <c r="G58" i="1"/>
  <c r="G377" i="1"/>
  <c r="G393" i="1"/>
  <c r="G409" i="1"/>
  <c r="G425" i="1"/>
  <c r="G441" i="1"/>
  <c r="G457" i="1"/>
  <c r="G473" i="1"/>
  <c r="G489" i="1"/>
  <c r="G505" i="1"/>
  <c r="G521" i="1"/>
  <c r="G537" i="1"/>
  <c r="G553" i="1"/>
  <c r="G569" i="1"/>
  <c r="G585" i="1"/>
  <c r="G601" i="1"/>
  <c r="G617" i="1"/>
  <c r="G633" i="1"/>
  <c r="G649" i="1"/>
  <c r="G659" i="1"/>
  <c r="G667" i="1"/>
  <c r="G30" i="1"/>
  <c r="G381" i="1"/>
  <c r="G397" i="1"/>
  <c r="G445" i="1"/>
  <c r="G493" i="1"/>
  <c r="G541" i="1"/>
  <c r="G589" i="1"/>
  <c r="G621" i="1"/>
  <c r="G660" i="1"/>
  <c r="G672" i="1"/>
  <c r="F15" i="1"/>
  <c r="F19" i="1"/>
  <c r="F23" i="1"/>
  <c r="F27" i="1"/>
  <c r="F31" i="1"/>
  <c r="F35" i="1"/>
  <c r="F39" i="1"/>
  <c r="F43" i="1"/>
  <c r="F47" i="1"/>
  <c r="F51" i="1"/>
  <c r="F55" i="1"/>
  <c r="F59" i="1"/>
  <c r="F63" i="1"/>
  <c r="F69" i="1"/>
  <c r="F73" i="1"/>
  <c r="F378" i="1"/>
  <c r="F382" i="1"/>
  <c r="F386" i="1"/>
  <c r="F390" i="1"/>
  <c r="F394" i="1"/>
  <c r="F398" i="1"/>
  <c r="F402" i="1"/>
  <c r="F406" i="1"/>
  <c r="F410" i="1"/>
  <c r="F414" i="1"/>
  <c r="F418" i="1"/>
  <c r="F422" i="1"/>
  <c r="F426" i="1"/>
  <c r="F430" i="1"/>
  <c r="F434" i="1"/>
  <c r="F438" i="1"/>
  <c r="F442" i="1"/>
  <c r="F446" i="1"/>
  <c r="F450" i="1"/>
  <c r="F454" i="1"/>
  <c r="F458" i="1"/>
  <c r="F462" i="1"/>
  <c r="F466" i="1"/>
  <c r="F470" i="1"/>
  <c r="F474" i="1"/>
  <c r="F478" i="1"/>
  <c r="F482" i="1"/>
  <c r="F486" i="1"/>
  <c r="F490" i="1"/>
  <c r="F494" i="1"/>
  <c r="F498" i="1"/>
  <c r="F502" i="1"/>
  <c r="F506" i="1"/>
  <c r="F510" i="1"/>
  <c r="F514" i="1"/>
  <c r="F518" i="1"/>
  <c r="F522" i="1"/>
  <c r="F526" i="1"/>
  <c r="F530" i="1"/>
  <c r="F534" i="1"/>
  <c r="F538" i="1"/>
  <c r="F542" i="1"/>
  <c r="F546" i="1"/>
  <c r="F550" i="1"/>
  <c r="F554" i="1"/>
  <c r="F558" i="1"/>
  <c r="F562" i="1"/>
  <c r="F566" i="1"/>
  <c r="F570" i="1"/>
  <c r="F574" i="1"/>
  <c r="F578" i="1"/>
  <c r="F582" i="1"/>
  <c r="F586" i="1"/>
  <c r="F590" i="1"/>
  <c r="F594" i="1"/>
  <c r="F598" i="1"/>
  <c r="F602" i="1"/>
  <c r="F606" i="1"/>
  <c r="F610" i="1"/>
  <c r="F614" i="1"/>
  <c r="F618" i="1"/>
  <c r="F622" i="1"/>
  <c r="F626" i="1"/>
  <c r="F630" i="1"/>
  <c r="F634" i="1"/>
  <c r="F638" i="1"/>
  <c r="F642" i="1"/>
  <c r="F646" i="1"/>
  <c r="F650" i="1"/>
  <c r="F654" i="1"/>
  <c r="F16" i="1"/>
  <c r="F20" i="1"/>
  <c r="F24" i="1"/>
  <c r="F28" i="1"/>
  <c r="F32" i="1"/>
  <c r="F36" i="1"/>
  <c r="F40" i="1"/>
  <c r="F44" i="1"/>
  <c r="F48" i="1"/>
  <c r="F52" i="1"/>
  <c r="F56" i="1"/>
  <c r="F60" i="1"/>
  <c r="F64" i="1"/>
  <c r="F70" i="1"/>
  <c r="F379" i="1"/>
  <c r="F383" i="1"/>
  <c r="F387" i="1"/>
  <c r="F391" i="1"/>
  <c r="F395" i="1"/>
  <c r="F399" i="1"/>
  <c r="F403" i="1"/>
  <c r="F407" i="1"/>
  <c r="F411" i="1"/>
  <c r="F415" i="1"/>
  <c r="F419" i="1"/>
  <c r="F423" i="1"/>
  <c r="F427" i="1"/>
  <c r="F431" i="1"/>
  <c r="F435" i="1"/>
  <c r="F439" i="1"/>
  <c r="F443" i="1"/>
  <c r="F447" i="1"/>
  <c r="F451" i="1"/>
  <c r="F455" i="1"/>
  <c r="F459" i="1"/>
  <c r="F463" i="1"/>
  <c r="F467" i="1"/>
  <c r="F471" i="1"/>
  <c r="F475" i="1"/>
  <c r="F479" i="1"/>
  <c r="F483" i="1"/>
  <c r="F487" i="1"/>
  <c r="F491" i="1"/>
  <c r="F495" i="1"/>
  <c r="F499" i="1"/>
  <c r="F503" i="1"/>
  <c r="F507" i="1"/>
  <c r="F511" i="1"/>
  <c r="F515" i="1"/>
  <c r="F519" i="1"/>
  <c r="F523" i="1"/>
  <c r="F527" i="1"/>
  <c r="F531" i="1"/>
  <c r="F535" i="1"/>
  <c r="F539" i="1"/>
  <c r="F543" i="1"/>
  <c r="F547" i="1"/>
  <c r="F551" i="1"/>
  <c r="F555" i="1"/>
  <c r="F559" i="1"/>
  <c r="F563" i="1"/>
  <c r="F567" i="1"/>
  <c r="F571" i="1"/>
  <c r="F575" i="1"/>
  <c r="F579" i="1"/>
  <c r="F583" i="1"/>
  <c r="F587" i="1"/>
  <c r="F591" i="1"/>
  <c r="F595" i="1"/>
  <c r="F599" i="1"/>
  <c r="F603" i="1"/>
  <c r="F607" i="1"/>
  <c r="F611" i="1"/>
  <c r="F615" i="1"/>
  <c r="F619" i="1"/>
  <c r="F623" i="1"/>
  <c r="F627" i="1"/>
  <c r="F631" i="1"/>
  <c r="F635" i="1"/>
  <c r="F639" i="1"/>
  <c r="F643" i="1"/>
  <c r="F647" i="1"/>
  <c r="F651" i="1"/>
  <c r="F655" i="1"/>
  <c r="F17" i="1"/>
  <c r="F21" i="1"/>
  <c r="F25" i="1"/>
  <c r="F29" i="1"/>
  <c r="F33" i="1"/>
  <c r="F37" i="1"/>
  <c r="F41" i="1"/>
  <c r="F45" i="1"/>
  <c r="F49" i="1"/>
  <c r="F53" i="1"/>
  <c r="F57" i="1"/>
  <c r="F61" i="1"/>
  <c r="F65" i="1"/>
  <c r="F71" i="1"/>
  <c r="F380" i="1"/>
  <c r="F384" i="1"/>
  <c r="F388" i="1"/>
  <c r="F392" i="1"/>
  <c r="F396" i="1"/>
  <c r="F400" i="1"/>
  <c r="F404" i="1"/>
  <c r="F408" i="1"/>
  <c r="F412" i="1"/>
  <c r="F416" i="1"/>
  <c r="F420" i="1"/>
  <c r="F424" i="1"/>
  <c r="F428" i="1"/>
  <c r="F432" i="1"/>
  <c r="F436" i="1"/>
  <c r="F440" i="1"/>
  <c r="F444" i="1"/>
  <c r="F448" i="1"/>
  <c r="F452" i="1"/>
  <c r="F456" i="1"/>
  <c r="F460" i="1"/>
  <c r="F464" i="1"/>
  <c r="F468" i="1"/>
  <c r="F472" i="1"/>
  <c r="F476" i="1"/>
  <c r="F480" i="1"/>
  <c r="F484" i="1"/>
  <c r="F488" i="1"/>
  <c r="F492" i="1"/>
  <c r="F496" i="1"/>
  <c r="F500" i="1"/>
  <c r="F504" i="1"/>
  <c r="F508" i="1"/>
  <c r="F512" i="1"/>
  <c r="F516" i="1"/>
  <c r="F520" i="1"/>
  <c r="F524" i="1"/>
  <c r="F528" i="1"/>
  <c r="F532" i="1"/>
  <c r="F536" i="1"/>
  <c r="F540" i="1"/>
  <c r="F544" i="1"/>
  <c r="F548" i="1"/>
  <c r="F552" i="1"/>
  <c r="F556" i="1"/>
  <c r="F560" i="1"/>
  <c r="F564" i="1"/>
  <c r="F568" i="1"/>
  <c r="F572" i="1"/>
  <c r="F576" i="1"/>
  <c r="F580" i="1"/>
  <c r="F584" i="1"/>
  <c r="F588" i="1"/>
  <c r="F592" i="1"/>
  <c r="F596" i="1"/>
  <c r="F600" i="1"/>
  <c r="F604" i="1"/>
  <c r="F608" i="1"/>
  <c r="F612" i="1"/>
  <c r="F616" i="1"/>
  <c r="F620" i="1"/>
  <c r="F624" i="1"/>
  <c r="F628" i="1"/>
  <c r="F632" i="1"/>
  <c r="F636" i="1"/>
  <c r="F640" i="1"/>
  <c r="F644" i="1"/>
  <c r="F648" i="1"/>
  <c r="F652" i="1"/>
  <c r="F656" i="1"/>
  <c r="F18" i="1"/>
  <c r="F34" i="1"/>
  <c r="F50" i="1"/>
  <c r="F68" i="1"/>
  <c r="F385" i="1"/>
  <c r="F401" i="1"/>
  <c r="F417" i="1"/>
  <c r="F433" i="1"/>
  <c r="F449" i="1"/>
  <c r="F465" i="1"/>
  <c r="F481" i="1"/>
  <c r="F497" i="1"/>
  <c r="F513" i="1"/>
  <c r="F529" i="1"/>
  <c r="F545" i="1"/>
  <c r="F561" i="1"/>
  <c r="F577" i="1"/>
  <c r="F593" i="1"/>
  <c r="F609" i="1"/>
  <c r="F625" i="1"/>
  <c r="F641" i="1"/>
  <c r="F657" i="1"/>
  <c r="F661" i="1"/>
  <c r="F665" i="1"/>
  <c r="F669" i="1"/>
  <c r="F673" i="1"/>
  <c r="F663" i="1"/>
  <c r="F675" i="1"/>
  <c r="F62" i="1"/>
  <c r="F413" i="1"/>
  <c r="F461" i="1"/>
  <c r="F509" i="1"/>
  <c r="F557" i="1"/>
  <c r="F605" i="1"/>
  <c r="F653" i="1"/>
  <c r="F668" i="1"/>
  <c r="F22" i="1"/>
  <c r="F38" i="1"/>
  <c r="F54" i="1"/>
  <c r="F72" i="1"/>
  <c r="F389" i="1"/>
  <c r="F405" i="1"/>
  <c r="F421" i="1"/>
  <c r="F437" i="1"/>
  <c r="F453" i="1"/>
  <c r="F469" i="1"/>
  <c r="F485" i="1"/>
  <c r="F501" i="1"/>
  <c r="F517" i="1"/>
  <c r="F533" i="1"/>
  <c r="F549" i="1"/>
  <c r="F565" i="1"/>
  <c r="F581" i="1"/>
  <c r="F597" i="1"/>
  <c r="F613" i="1"/>
  <c r="F629" i="1"/>
  <c r="F645" i="1"/>
  <c r="F658" i="1"/>
  <c r="F662" i="1"/>
  <c r="F666" i="1"/>
  <c r="F670" i="1"/>
  <c r="F674" i="1"/>
  <c r="F671" i="1"/>
  <c r="F46" i="1"/>
  <c r="F429" i="1"/>
  <c r="F477" i="1"/>
  <c r="F525" i="1"/>
  <c r="F573" i="1"/>
  <c r="F621" i="1"/>
  <c r="F660" i="1"/>
  <c r="F672" i="1"/>
  <c r="F26" i="1"/>
  <c r="F42" i="1"/>
  <c r="F58" i="1"/>
  <c r="F377" i="1"/>
  <c r="F393" i="1"/>
  <c r="F409" i="1"/>
  <c r="F425" i="1"/>
  <c r="F441" i="1"/>
  <c r="F457" i="1"/>
  <c r="F473" i="1"/>
  <c r="F489" i="1"/>
  <c r="F505" i="1"/>
  <c r="F521" i="1"/>
  <c r="F537" i="1"/>
  <c r="F553" i="1"/>
  <c r="F569" i="1"/>
  <c r="F585" i="1"/>
  <c r="F601" i="1"/>
  <c r="F617" i="1"/>
  <c r="F633" i="1"/>
  <c r="F649" i="1"/>
  <c r="F659" i="1"/>
  <c r="F667" i="1"/>
  <c r="F30" i="1"/>
  <c r="F381" i="1"/>
  <c r="F397" i="1"/>
  <c r="F445" i="1"/>
  <c r="F493" i="1"/>
  <c r="F541" i="1"/>
  <c r="F589" i="1"/>
  <c r="F637" i="1"/>
  <c r="F664" i="1"/>
  <c r="F676" i="1"/>
  <c r="F14" i="1"/>
  <c r="E14" i="1"/>
  <c r="E15" i="1"/>
  <c r="E19" i="1"/>
  <c r="E23" i="1"/>
  <c r="E27" i="1"/>
  <c r="E31" i="1"/>
  <c r="E35" i="1"/>
  <c r="E39" i="1"/>
  <c r="E43" i="1"/>
  <c r="E47" i="1"/>
  <c r="E51" i="1"/>
  <c r="E55" i="1"/>
  <c r="E59" i="1"/>
  <c r="E63" i="1"/>
  <c r="E69" i="1"/>
  <c r="E73" i="1"/>
  <c r="E378" i="1"/>
  <c r="E382" i="1"/>
  <c r="E386" i="1"/>
  <c r="E390" i="1"/>
  <c r="E394" i="1"/>
  <c r="E398" i="1"/>
  <c r="E402" i="1"/>
  <c r="E406" i="1"/>
  <c r="E410" i="1"/>
  <c r="E414" i="1"/>
  <c r="E418" i="1"/>
  <c r="E422" i="1"/>
  <c r="E426" i="1"/>
  <c r="E430" i="1"/>
  <c r="E434" i="1"/>
  <c r="E438" i="1"/>
  <c r="E442" i="1"/>
  <c r="E446" i="1"/>
  <c r="E450" i="1"/>
  <c r="E454" i="1"/>
  <c r="E458" i="1"/>
  <c r="E462" i="1"/>
  <c r="E466" i="1"/>
  <c r="E470" i="1"/>
  <c r="E474" i="1"/>
  <c r="E478" i="1"/>
  <c r="E482" i="1"/>
  <c r="E486" i="1"/>
  <c r="E490" i="1"/>
  <c r="E494" i="1"/>
  <c r="E498" i="1"/>
  <c r="E502" i="1"/>
  <c r="E506" i="1"/>
  <c r="E510" i="1"/>
  <c r="E514" i="1"/>
  <c r="E518" i="1"/>
  <c r="E522" i="1"/>
  <c r="E526" i="1"/>
  <c r="E530" i="1"/>
  <c r="E534" i="1"/>
  <c r="E538" i="1"/>
  <c r="E542" i="1"/>
  <c r="E546" i="1"/>
  <c r="E550" i="1"/>
  <c r="E554" i="1"/>
  <c r="E558" i="1"/>
  <c r="E562" i="1"/>
  <c r="E566" i="1"/>
  <c r="E570" i="1"/>
  <c r="E574" i="1"/>
  <c r="E578" i="1"/>
  <c r="E582" i="1"/>
  <c r="E586" i="1"/>
  <c r="E590" i="1"/>
  <c r="E594" i="1"/>
  <c r="E598" i="1"/>
  <c r="E602" i="1"/>
  <c r="E606" i="1"/>
  <c r="E610" i="1"/>
  <c r="E614" i="1"/>
  <c r="E618" i="1"/>
  <c r="E622" i="1"/>
  <c r="E626" i="1"/>
  <c r="E630" i="1"/>
  <c r="E634" i="1"/>
  <c r="E638" i="1"/>
  <c r="E642" i="1"/>
  <c r="E646" i="1"/>
  <c r="E650" i="1"/>
  <c r="E654" i="1"/>
  <c r="E16" i="1"/>
  <c r="E20" i="1"/>
  <c r="E24" i="1"/>
  <c r="E28" i="1"/>
  <c r="E32" i="1"/>
  <c r="E36" i="1"/>
  <c r="E40" i="1"/>
  <c r="E44" i="1"/>
  <c r="E48" i="1"/>
  <c r="E52" i="1"/>
  <c r="E56" i="1"/>
  <c r="E60" i="1"/>
  <c r="E64" i="1"/>
  <c r="E70" i="1"/>
  <c r="E379" i="1"/>
  <c r="E383" i="1"/>
  <c r="E387" i="1"/>
  <c r="E391" i="1"/>
  <c r="E395" i="1"/>
  <c r="E399" i="1"/>
  <c r="E403" i="1"/>
  <c r="E407" i="1"/>
  <c r="E411" i="1"/>
  <c r="E415" i="1"/>
  <c r="E419" i="1"/>
  <c r="E423" i="1"/>
  <c r="E427" i="1"/>
  <c r="E431" i="1"/>
  <c r="E435" i="1"/>
  <c r="E439" i="1"/>
  <c r="E443" i="1"/>
  <c r="E447" i="1"/>
  <c r="E451" i="1"/>
  <c r="E455" i="1"/>
  <c r="E459" i="1"/>
  <c r="E463" i="1"/>
  <c r="E467" i="1"/>
  <c r="E471" i="1"/>
  <c r="E475" i="1"/>
  <c r="E479" i="1"/>
  <c r="E483" i="1"/>
  <c r="E487" i="1"/>
  <c r="E491" i="1"/>
  <c r="E495" i="1"/>
  <c r="E499" i="1"/>
  <c r="E503" i="1"/>
  <c r="E507" i="1"/>
  <c r="E511" i="1"/>
  <c r="E515" i="1"/>
  <c r="E519" i="1"/>
  <c r="E523" i="1"/>
  <c r="E527" i="1"/>
  <c r="E531" i="1"/>
  <c r="E535" i="1"/>
  <c r="E539" i="1"/>
  <c r="E543" i="1"/>
  <c r="E547" i="1"/>
  <c r="E551" i="1"/>
  <c r="E555" i="1"/>
  <c r="E559" i="1"/>
  <c r="E563" i="1"/>
  <c r="E567" i="1"/>
  <c r="E571" i="1"/>
  <c r="E575" i="1"/>
  <c r="E579" i="1"/>
  <c r="E583" i="1"/>
  <c r="E587" i="1"/>
  <c r="E591" i="1"/>
  <c r="E595" i="1"/>
  <c r="E599" i="1"/>
  <c r="E603" i="1"/>
  <c r="E607" i="1"/>
  <c r="E611" i="1"/>
  <c r="E615" i="1"/>
  <c r="E619" i="1"/>
  <c r="E623" i="1"/>
  <c r="E627" i="1"/>
  <c r="E631" i="1"/>
  <c r="E635" i="1"/>
  <c r="E639" i="1"/>
  <c r="E643" i="1"/>
  <c r="E647" i="1"/>
  <c r="E651" i="1"/>
  <c r="E655" i="1"/>
  <c r="E17" i="1"/>
  <c r="E25" i="1"/>
  <c r="E33" i="1"/>
  <c r="E41" i="1"/>
  <c r="E49" i="1"/>
  <c r="E57" i="1"/>
  <c r="E65" i="1"/>
  <c r="E384" i="1"/>
  <c r="E392" i="1"/>
  <c r="E400" i="1"/>
  <c r="E408" i="1"/>
  <c r="E416" i="1"/>
  <c r="E424" i="1"/>
  <c r="E432" i="1"/>
  <c r="E440" i="1"/>
  <c r="E448" i="1"/>
  <c r="E456" i="1"/>
  <c r="E464" i="1"/>
  <c r="E472" i="1"/>
  <c r="E480" i="1"/>
  <c r="E488" i="1"/>
  <c r="E496" i="1"/>
  <c r="E504" i="1"/>
  <c r="E512" i="1"/>
  <c r="E520" i="1"/>
  <c r="E528" i="1"/>
  <c r="E536" i="1"/>
  <c r="E544" i="1"/>
  <c r="E552" i="1"/>
  <c r="E560" i="1"/>
  <c r="E568" i="1"/>
  <c r="E576" i="1"/>
  <c r="E584" i="1"/>
  <c r="E592" i="1"/>
  <c r="E600" i="1"/>
  <c r="E608" i="1"/>
  <c r="E616" i="1"/>
  <c r="E624" i="1"/>
  <c r="E632" i="1"/>
  <c r="E640" i="1"/>
  <c r="E648" i="1"/>
  <c r="E656" i="1"/>
  <c r="E660" i="1"/>
  <c r="E664" i="1"/>
  <c r="E668" i="1"/>
  <c r="E672" i="1"/>
  <c r="E676" i="1"/>
  <c r="E649" i="1"/>
  <c r="E665" i="1"/>
  <c r="E669" i="1"/>
  <c r="E21" i="1"/>
  <c r="E71" i="1"/>
  <c r="E396" i="1"/>
  <c r="E412" i="1"/>
  <c r="E428" i="1"/>
  <c r="E444" i="1"/>
  <c r="E460" i="1"/>
  <c r="E476" i="1"/>
  <c r="E492" i="1"/>
  <c r="E508" i="1"/>
  <c r="E524" i="1"/>
  <c r="E540" i="1"/>
  <c r="E556" i="1"/>
  <c r="E572" i="1"/>
  <c r="E588" i="1"/>
  <c r="E612" i="1"/>
  <c r="E628" i="1"/>
  <c r="E644" i="1"/>
  <c r="E662" i="1"/>
  <c r="E670" i="1"/>
  <c r="E22" i="1"/>
  <c r="E30" i="1"/>
  <c r="E38" i="1"/>
  <c r="E46" i="1"/>
  <c r="E54" i="1"/>
  <c r="E62" i="1"/>
  <c r="E381" i="1"/>
  <c r="E389" i="1"/>
  <c r="E397" i="1"/>
  <c r="E413" i="1"/>
  <c r="E429" i="1"/>
  <c r="E445" i="1"/>
  <c r="E469" i="1"/>
  <c r="E485" i="1"/>
  <c r="E18" i="1"/>
  <c r="E26" i="1"/>
  <c r="E34" i="1"/>
  <c r="E42" i="1"/>
  <c r="E50" i="1"/>
  <c r="E58" i="1"/>
  <c r="E68" i="1"/>
  <c r="E377" i="1"/>
  <c r="E385" i="1"/>
  <c r="E393" i="1"/>
  <c r="E401" i="1"/>
  <c r="E409" i="1"/>
  <c r="E417" i="1"/>
  <c r="E425" i="1"/>
  <c r="E433" i="1"/>
  <c r="E441" i="1"/>
  <c r="E449" i="1"/>
  <c r="E457" i="1"/>
  <c r="E465" i="1"/>
  <c r="E473" i="1"/>
  <c r="E481" i="1"/>
  <c r="E489" i="1"/>
  <c r="E497" i="1"/>
  <c r="E505" i="1"/>
  <c r="E513" i="1"/>
  <c r="E521" i="1"/>
  <c r="E529" i="1"/>
  <c r="E537" i="1"/>
  <c r="E545" i="1"/>
  <c r="E553" i="1"/>
  <c r="E561" i="1"/>
  <c r="E569" i="1"/>
  <c r="E577" i="1"/>
  <c r="E585" i="1"/>
  <c r="E593" i="1"/>
  <c r="E601" i="1"/>
  <c r="E609" i="1"/>
  <c r="E617" i="1"/>
  <c r="E625" i="1"/>
  <c r="E633" i="1"/>
  <c r="E641" i="1"/>
  <c r="E657" i="1"/>
  <c r="E661" i="1"/>
  <c r="E673" i="1"/>
  <c r="E29" i="1"/>
  <c r="E37" i="1"/>
  <c r="E45" i="1"/>
  <c r="E53" i="1"/>
  <c r="E61" i="1"/>
  <c r="E380" i="1"/>
  <c r="E388" i="1"/>
  <c r="E404" i="1"/>
  <c r="E420" i="1"/>
  <c r="E436" i="1"/>
  <c r="E452" i="1"/>
  <c r="E468" i="1"/>
  <c r="E484" i="1"/>
  <c r="E500" i="1"/>
  <c r="E516" i="1"/>
  <c r="E532" i="1"/>
  <c r="E548" i="1"/>
  <c r="E564" i="1"/>
  <c r="E580" i="1"/>
  <c r="E596" i="1"/>
  <c r="E604" i="1"/>
  <c r="E620" i="1"/>
  <c r="E636" i="1"/>
  <c r="E652" i="1"/>
  <c r="E658" i="1"/>
  <c r="E666" i="1"/>
  <c r="E674" i="1"/>
  <c r="E72" i="1"/>
  <c r="E405" i="1"/>
  <c r="E421" i="1"/>
  <c r="E437" i="1"/>
  <c r="E453" i="1"/>
  <c r="E461" i="1"/>
  <c r="E477" i="1"/>
  <c r="E493" i="1"/>
  <c r="E501" i="1"/>
  <c r="E533" i="1"/>
  <c r="E565" i="1"/>
  <c r="E597" i="1"/>
  <c r="E629" i="1"/>
  <c r="E659" i="1"/>
  <c r="E675" i="1"/>
  <c r="E517" i="1"/>
  <c r="E581" i="1"/>
  <c r="E645" i="1"/>
  <c r="E525" i="1"/>
  <c r="E589" i="1"/>
  <c r="E671" i="1"/>
  <c r="E509" i="1"/>
  <c r="E541" i="1"/>
  <c r="E573" i="1"/>
  <c r="E605" i="1"/>
  <c r="E637" i="1"/>
  <c r="E663" i="1"/>
  <c r="E549" i="1"/>
  <c r="E613" i="1"/>
  <c r="E667" i="1"/>
  <c r="E557" i="1"/>
  <c r="E621" i="1"/>
  <c r="E653" i="1"/>
  <c r="D15" i="1"/>
  <c r="D19" i="1"/>
  <c r="D23" i="1"/>
  <c r="D27" i="1"/>
  <c r="D31" i="1"/>
  <c r="D35" i="1"/>
  <c r="D39" i="1"/>
  <c r="D43" i="1"/>
  <c r="D47" i="1"/>
  <c r="D51" i="1"/>
  <c r="D55" i="1"/>
  <c r="D59" i="1"/>
  <c r="D63" i="1"/>
  <c r="D69" i="1"/>
  <c r="D73" i="1"/>
  <c r="D378" i="1"/>
  <c r="D382" i="1"/>
  <c r="D386" i="1"/>
  <c r="D390" i="1"/>
  <c r="D394" i="1"/>
  <c r="D398" i="1"/>
  <c r="D402" i="1"/>
  <c r="D406" i="1"/>
  <c r="D410" i="1"/>
  <c r="D414" i="1"/>
  <c r="D418" i="1"/>
  <c r="D422" i="1"/>
  <c r="D426" i="1"/>
  <c r="D430" i="1"/>
  <c r="D434" i="1"/>
  <c r="D438" i="1"/>
  <c r="D442" i="1"/>
  <c r="D446" i="1"/>
  <c r="D450" i="1"/>
  <c r="D454" i="1"/>
  <c r="D458" i="1"/>
  <c r="D462" i="1"/>
  <c r="D466" i="1"/>
  <c r="D470" i="1"/>
  <c r="D474" i="1"/>
  <c r="D478" i="1"/>
  <c r="D482" i="1"/>
  <c r="D486" i="1"/>
  <c r="D490" i="1"/>
  <c r="D494" i="1"/>
  <c r="D498" i="1"/>
  <c r="D502" i="1"/>
  <c r="D506" i="1"/>
  <c r="D510" i="1"/>
  <c r="D514" i="1"/>
  <c r="D518" i="1"/>
  <c r="D522" i="1"/>
  <c r="D526" i="1"/>
  <c r="D530" i="1"/>
  <c r="D534" i="1"/>
  <c r="D538" i="1"/>
  <c r="D542" i="1"/>
  <c r="D546" i="1"/>
  <c r="D550" i="1"/>
  <c r="D554" i="1"/>
  <c r="D558" i="1"/>
  <c r="D562" i="1"/>
  <c r="D566" i="1"/>
  <c r="D570" i="1"/>
  <c r="D574" i="1"/>
  <c r="D578" i="1"/>
  <c r="D582" i="1"/>
  <c r="D586" i="1"/>
  <c r="D590" i="1"/>
  <c r="D594" i="1"/>
  <c r="D598" i="1"/>
  <c r="D602" i="1"/>
  <c r="D606" i="1"/>
  <c r="D610" i="1"/>
  <c r="D614" i="1"/>
  <c r="D618" i="1"/>
  <c r="D622" i="1"/>
  <c r="D626" i="1"/>
  <c r="D630" i="1"/>
  <c r="D634" i="1"/>
  <c r="D638" i="1"/>
  <c r="D642" i="1"/>
  <c r="D646" i="1"/>
  <c r="D650" i="1"/>
  <c r="D654" i="1"/>
  <c r="D16" i="1"/>
  <c r="D20" i="1"/>
  <c r="D24" i="1"/>
  <c r="D28" i="1"/>
  <c r="D32" i="1"/>
  <c r="D36" i="1"/>
  <c r="D40" i="1"/>
  <c r="D44" i="1"/>
  <c r="D48" i="1"/>
  <c r="D52" i="1"/>
  <c r="D56" i="1"/>
  <c r="D60" i="1"/>
  <c r="D64" i="1"/>
  <c r="D70" i="1"/>
  <c r="D379" i="1"/>
  <c r="D383" i="1"/>
  <c r="D387" i="1"/>
  <c r="D391" i="1"/>
  <c r="D395" i="1"/>
  <c r="D399" i="1"/>
  <c r="D403" i="1"/>
  <c r="D407" i="1"/>
  <c r="D411" i="1"/>
  <c r="D415" i="1"/>
  <c r="D419" i="1"/>
  <c r="D423" i="1"/>
  <c r="D427" i="1"/>
  <c r="D431" i="1"/>
  <c r="D435" i="1"/>
  <c r="D439" i="1"/>
  <c r="D443" i="1"/>
  <c r="D447" i="1"/>
  <c r="D451" i="1"/>
  <c r="D455" i="1"/>
  <c r="D459" i="1"/>
  <c r="D463" i="1"/>
  <c r="D467" i="1"/>
  <c r="D471" i="1"/>
  <c r="D475" i="1"/>
  <c r="D479" i="1"/>
  <c r="D483" i="1"/>
  <c r="D487" i="1"/>
  <c r="D491" i="1"/>
  <c r="D495" i="1"/>
  <c r="D499" i="1"/>
  <c r="D503" i="1"/>
  <c r="D507" i="1"/>
  <c r="D511" i="1"/>
  <c r="D515" i="1"/>
  <c r="D519" i="1"/>
  <c r="D523" i="1"/>
  <c r="D527" i="1"/>
  <c r="D531" i="1"/>
  <c r="D535" i="1"/>
  <c r="D539" i="1"/>
  <c r="D543" i="1"/>
  <c r="D547" i="1"/>
  <c r="D551" i="1"/>
  <c r="D555" i="1"/>
  <c r="D559" i="1"/>
  <c r="D563" i="1"/>
  <c r="D567" i="1"/>
  <c r="D571" i="1"/>
  <c r="D575" i="1"/>
  <c r="D579" i="1"/>
  <c r="D583" i="1"/>
  <c r="D587" i="1"/>
  <c r="D591" i="1"/>
  <c r="D595" i="1"/>
  <c r="D599" i="1"/>
  <c r="D603" i="1"/>
  <c r="D607" i="1"/>
  <c r="D611" i="1"/>
  <c r="D615" i="1"/>
  <c r="D619" i="1"/>
  <c r="D623" i="1"/>
  <c r="D627" i="1"/>
  <c r="D631" i="1"/>
  <c r="D635" i="1"/>
  <c r="D639" i="1"/>
  <c r="D643" i="1"/>
  <c r="D647" i="1"/>
  <c r="D651" i="1"/>
  <c r="D655" i="1"/>
  <c r="D17" i="1"/>
  <c r="D21" i="1"/>
  <c r="D25" i="1"/>
  <c r="D29" i="1"/>
  <c r="D33" i="1"/>
  <c r="D37" i="1"/>
  <c r="D41" i="1"/>
  <c r="D45" i="1"/>
  <c r="D49" i="1"/>
  <c r="D53" i="1"/>
  <c r="D57" i="1"/>
  <c r="D61" i="1"/>
  <c r="D65" i="1"/>
  <c r="D71" i="1"/>
  <c r="D380" i="1"/>
  <c r="D384" i="1"/>
  <c r="D388" i="1"/>
  <c r="D392" i="1"/>
  <c r="D396" i="1"/>
  <c r="D400" i="1"/>
  <c r="D404" i="1"/>
  <c r="D408" i="1"/>
  <c r="D412" i="1"/>
  <c r="D416" i="1"/>
  <c r="D420" i="1"/>
  <c r="D424" i="1"/>
  <c r="D428" i="1"/>
  <c r="D432" i="1"/>
  <c r="D436" i="1"/>
  <c r="D440" i="1"/>
  <c r="D444" i="1"/>
  <c r="D448" i="1"/>
  <c r="D452" i="1"/>
  <c r="D456" i="1"/>
  <c r="D460" i="1"/>
  <c r="D464" i="1"/>
  <c r="D468" i="1"/>
  <c r="D472" i="1"/>
  <c r="D476" i="1"/>
  <c r="D480" i="1"/>
  <c r="D484" i="1"/>
  <c r="D488" i="1"/>
  <c r="D492" i="1"/>
  <c r="D496" i="1"/>
  <c r="D500" i="1"/>
  <c r="D504" i="1"/>
  <c r="D508" i="1"/>
  <c r="D512" i="1"/>
  <c r="D516" i="1"/>
  <c r="D520" i="1"/>
  <c r="D524" i="1"/>
  <c r="D528" i="1"/>
  <c r="D532" i="1"/>
  <c r="D536" i="1"/>
  <c r="D540" i="1"/>
  <c r="D544" i="1"/>
  <c r="D548" i="1"/>
  <c r="D552" i="1"/>
  <c r="D556" i="1"/>
  <c r="D560" i="1"/>
  <c r="D564" i="1"/>
  <c r="D568" i="1"/>
  <c r="D572" i="1"/>
  <c r="D576" i="1"/>
  <c r="D580" i="1"/>
  <c r="D584" i="1"/>
  <c r="D588" i="1"/>
  <c r="D592" i="1"/>
  <c r="D596" i="1"/>
  <c r="D600" i="1"/>
  <c r="D604" i="1"/>
  <c r="D608" i="1"/>
  <c r="D612" i="1"/>
  <c r="D616" i="1"/>
  <c r="D620" i="1"/>
  <c r="D624" i="1"/>
  <c r="D628" i="1"/>
  <c r="D632" i="1"/>
  <c r="D636" i="1"/>
  <c r="D640" i="1"/>
  <c r="D644" i="1"/>
  <c r="D648" i="1"/>
  <c r="D652" i="1"/>
  <c r="D656" i="1"/>
  <c r="D18" i="1"/>
  <c r="D34" i="1"/>
  <c r="D50" i="1"/>
  <c r="D68" i="1"/>
  <c r="D385" i="1"/>
  <c r="D401" i="1"/>
  <c r="D417" i="1"/>
  <c r="D433" i="1"/>
  <c r="D449" i="1"/>
  <c r="D465" i="1"/>
  <c r="D481" i="1"/>
  <c r="D497" i="1"/>
  <c r="D513" i="1"/>
  <c r="D529" i="1"/>
  <c r="D545" i="1"/>
  <c r="D561" i="1"/>
  <c r="D577" i="1"/>
  <c r="D593" i="1"/>
  <c r="D609" i="1"/>
  <c r="D625" i="1"/>
  <c r="D641" i="1"/>
  <c r="D657" i="1"/>
  <c r="D661" i="1"/>
  <c r="D665" i="1"/>
  <c r="D669" i="1"/>
  <c r="D673" i="1"/>
  <c r="D22" i="1"/>
  <c r="D38" i="1"/>
  <c r="D54" i="1"/>
  <c r="D72" i="1"/>
  <c r="D389" i="1"/>
  <c r="D405" i="1"/>
  <c r="D421" i="1"/>
  <c r="D437" i="1"/>
  <c r="D453" i="1"/>
  <c r="D469" i="1"/>
  <c r="D485" i="1"/>
  <c r="D501" i="1"/>
  <c r="D517" i="1"/>
  <c r="D533" i="1"/>
  <c r="D549" i="1"/>
  <c r="D565" i="1"/>
  <c r="D581" i="1"/>
  <c r="D597" i="1"/>
  <c r="D613" i="1"/>
  <c r="D629" i="1"/>
  <c r="D645" i="1"/>
  <c r="D658" i="1"/>
  <c r="D662" i="1"/>
  <c r="D666" i="1"/>
  <c r="D670" i="1"/>
  <c r="D674" i="1"/>
  <c r="D675" i="1"/>
  <c r="D46" i="1"/>
  <c r="D381" i="1"/>
  <c r="D413" i="1"/>
  <c r="D445" i="1"/>
  <c r="D477" i="1"/>
  <c r="D509" i="1"/>
  <c r="D541" i="1"/>
  <c r="D573" i="1"/>
  <c r="D605" i="1"/>
  <c r="D637" i="1"/>
  <c r="D660" i="1"/>
  <c r="D668" i="1"/>
  <c r="D676" i="1"/>
  <c r="D26" i="1"/>
  <c r="D42" i="1"/>
  <c r="D58" i="1"/>
  <c r="D377" i="1"/>
  <c r="D393" i="1"/>
  <c r="D409" i="1"/>
  <c r="D425" i="1"/>
  <c r="D441" i="1"/>
  <c r="D457" i="1"/>
  <c r="D473" i="1"/>
  <c r="D489" i="1"/>
  <c r="D505" i="1"/>
  <c r="D521" i="1"/>
  <c r="D537" i="1"/>
  <c r="D553" i="1"/>
  <c r="D569" i="1"/>
  <c r="D585" i="1"/>
  <c r="D601" i="1"/>
  <c r="D617" i="1"/>
  <c r="D633" i="1"/>
  <c r="D649" i="1"/>
  <c r="D659" i="1"/>
  <c r="D663" i="1"/>
  <c r="D667" i="1"/>
  <c r="D671" i="1"/>
  <c r="D30" i="1"/>
  <c r="D62" i="1"/>
  <c r="D397" i="1"/>
  <c r="D429" i="1"/>
  <c r="D461" i="1"/>
  <c r="D493" i="1"/>
  <c r="D525" i="1"/>
  <c r="D557" i="1"/>
  <c r="D589" i="1"/>
  <c r="D621" i="1"/>
  <c r="D653" i="1"/>
  <c r="D664" i="1"/>
  <c r="D672" i="1"/>
  <c r="D14" i="1"/>
  <c r="C15" i="1"/>
  <c r="C19" i="1"/>
  <c r="C23" i="1"/>
  <c r="C27" i="1"/>
  <c r="C31" i="1"/>
  <c r="C35" i="1"/>
  <c r="C39" i="1"/>
  <c r="C43" i="1"/>
  <c r="C47" i="1"/>
  <c r="C51" i="1"/>
  <c r="C55" i="1"/>
  <c r="C59" i="1"/>
  <c r="C63" i="1"/>
  <c r="C69" i="1"/>
  <c r="C73" i="1"/>
  <c r="C378" i="1"/>
  <c r="C382" i="1"/>
  <c r="C386" i="1"/>
  <c r="C390" i="1"/>
  <c r="C394" i="1"/>
  <c r="C398" i="1"/>
  <c r="C402" i="1"/>
  <c r="C406" i="1"/>
  <c r="C410" i="1"/>
  <c r="C414" i="1"/>
  <c r="C418" i="1"/>
  <c r="C422" i="1"/>
  <c r="C426" i="1"/>
  <c r="C430" i="1"/>
  <c r="C434" i="1"/>
  <c r="C438" i="1"/>
  <c r="C442" i="1"/>
  <c r="C446" i="1"/>
  <c r="C450" i="1"/>
  <c r="C454" i="1"/>
  <c r="C458" i="1"/>
  <c r="C462" i="1"/>
  <c r="C466" i="1"/>
  <c r="C470" i="1"/>
  <c r="C474" i="1"/>
  <c r="C478" i="1"/>
  <c r="C482" i="1"/>
  <c r="C486" i="1"/>
  <c r="C490" i="1"/>
  <c r="C494" i="1"/>
  <c r="C498" i="1"/>
  <c r="C502" i="1"/>
  <c r="C506" i="1"/>
  <c r="C510" i="1"/>
  <c r="C514" i="1"/>
  <c r="C518" i="1"/>
  <c r="C522" i="1"/>
  <c r="C526" i="1"/>
  <c r="C530" i="1"/>
  <c r="C534" i="1"/>
  <c r="C538" i="1"/>
  <c r="C542" i="1"/>
  <c r="C546" i="1"/>
  <c r="C550" i="1"/>
  <c r="C554" i="1"/>
  <c r="C558" i="1"/>
  <c r="C562" i="1"/>
  <c r="C566" i="1"/>
  <c r="C570" i="1"/>
  <c r="C574" i="1"/>
  <c r="C578" i="1"/>
  <c r="C582" i="1"/>
  <c r="C586" i="1"/>
  <c r="C590" i="1"/>
  <c r="C594" i="1"/>
  <c r="C598" i="1"/>
  <c r="C602" i="1"/>
  <c r="C606" i="1"/>
  <c r="C610" i="1"/>
  <c r="C614" i="1"/>
  <c r="C618" i="1"/>
  <c r="C622" i="1"/>
  <c r="C626" i="1"/>
  <c r="C630" i="1"/>
  <c r="C634" i="1"/>
  <c r="C638" i="1"/>
  <c r="C642" i="1"/>
  <c r="C16" i="1"/>
  <c r="C20" i="1"/>
  <c r="C24" i="1"/>
  <c r="C28" i="1"/>
  <c r="C32" i="1"/>
  <c r="C36" i="1"/>
  <c r="C40" i="1"/>
  <c r="C44" i="1"/>
  <c r="C48" i="1"/>
  <c r="C52" i="1"/>
  <c r="C56" i="1"/>
  <c r="C60" i="1"/>
  <c r="C64" i="1"/>
  <c r="C70" i="1"/>
  <c r="C379" i="1"/>
  <c r="C383" i="1"/>
  <c r="C387" i="1"/>
  <c r="C391" i="1"/>
  <c r="C395" i="1"/>
  <c r="C399" i="1"/>
  <c r="C403" i="1"/>
  <c r="C407" i="1"/>
  <c r="C411" i="1"/>
  <c r="C415" i="1"/>
  <c r="C419" i="1"/>
  <c r="C423" i="1"/>
  <c r="C427" i="1"/>
  <c r="C431" i="1"/>
  <c r="C435" i="1"/>
  <c r="C439" i="1"/>
  <c r="C443" i="1"/>
  <c r="C447" i="1"/>
  <c r="C451" i="1"/>
  <c r="C455" i="1"/>
  <c r="C459" i="1"/>
  <c r="C463" i="1"/>
  <c r="C467" i="1"/>
  <c r="C471" i="1"/>
  <c r="C475" i="1"/>
  <c r="C479" i="1"/>
  <c r="C483" i="1"/>
  <c r="C487" i="1"/>
  <c r="C491" i="1"/>
  <c r="C495" i="1"/>
  <c r="C499" i="1"/>
  <c r="C503" i="1"/>
  <c r="C507" i="1"/>
  <c r="C511" i="1"/>
  <c r="C515" i="1"/>
  <c r="C519" i="1"/>
  <c r="C523" i="1"/>
  <c r="C527" i="1"/>
  <c r="C531" i="1"/>
  <c r="C535" i="1"/>
  <c r="C539" i="1"/>
  <c r="C543" i="1"/>
  <c r="C547" i="1"/>
  <c r="C551" i="1"/>
  <c r="C555" i="1"/>
  <c r="C559" i="1"/>
  <c r="C563" i="1"/>
  <c r="C567" i="1"/>
  <c r="C571" i="1"/>
  <c r="C575" i="1"/>
  <c r="C579" i="1"/>
  <c r="C583" i="1"/>
  <c r="C587" i="1"/>
  <c r="C591" i="1"/>
  <c r="C595" i="1"/>
  <c r="C599" i="1"/>
  <c r="C603" i="1"/>
  <c r="C607" i="1"/>
  <c r="C611" i="1"/>
  <c r="C615" i="1"/>
  <c r="C619" i="1"/>
  <c r="C623" i="1"/>
  <c r="C627" i="1"/>
  <c r="C631" i="1"/>
  <c r="C635" i="1"/>
  <c r="C639" i="1"/>
  <c r="C643" i="1"/>
  <c r="C647" i="1"/>
  <c r="C651" i="1"/>
  <c r="C655" i="1"/>
  <c r="C17" i="1"/>
  <c r="C21" i="1"/>
  <c r="C25" i="1"/>
  <c r="C29" i="1"/>
  <c r="C33" i="1"/>
  <c r="C37" i="1"/>
  <c r="C41" i="1"/>
  <c r="C45" i="1"/>
  <c r="C49" i="1"/>
  <c r="C53" i="1"/>
  <c r="C57" i="1"/>
  <c r="C61" i="1"/>
  <c r="C65" i="1"/>
  <c r="C71" i="1"/>
  <c r="C380" i="1"/>
  <c r="C384" i="1"/>
  <c r="C388" i="1"/>
  <c r="C392" i="1"/>
  <c r="C396" i="1"/>
  <c r="C400" i="1"/>
  <c r="C404" i="1"/>
  <c r="C408" i="1"/>
  <c r="C412" i="1"/>
  <c r="C416" i="1"/>
  <c r="C420" i="1"/>
  <c r="C424" i="1"/>
  <c r="C428" i="1"/>
  <c r="C432" i="1"/>
  <c r="C436" i="1"/>
  <c r="C440" i="1"/>
  <c r="C444" i="1"/>
  <c r="C448" i="1"/>
  <c r="C452" i="1"/>
  <c r="C456" i="1"/>
  <c r="C460" i="1"/>
  <c r="C464" i="1"/>
  <c r="C468" i="1"/>
  <c r="C472" i="1"/>
  <c r="C476" i="1"/>
  <c r="C480" i="1"/>
  <c r="C484" i="1"/>
  <c r="C488" i="1"/>
  <c r="C492" i="1"/>
  <c r="C496" i="1"/>
  <c r="C500" i="1"/>
  <c r="C504" i="1"/>
  <c r="C508" i="1"/>
  <c r="C512" i="1"/>
  <c r="C516" i="1"/>
  <c r="C520" i="1"/>
  <c r="C524" i="1"/>
  <c r="C528" i="1"/>
  <c r="C532" i="1"/>
  <c r="C536" i="1"/>
  <c r="C540" i="1"/>
  <c r="C544" i="1"/>
  <c r="C548" i="1"/>
  <c r="C552" i="1"/>
  <c r="C556" i="1"/>
  <c r="C560" i="1"/>
  <c r="C564" i="1"/>
  <c r="C568" i="1"/>
  <c r="C572" i="1"/>
  <c r="C576" i="1"/>
  <c r="C580" i="1"/>
  <c r="C584" i="1"/>
  <c r="C588" i="1"/>
  <c r="C592" i="1"/>
  <c r="C596" i="1"/>
  <c r="C18" i="1"/>
  <c r="C34" i="1"/>
  <c r="C50" i="1"/>
  <c r="C68" i="1"/>
  <c r="C385" i="1"/>
  <c r="C401" i="1"/>
  <c r="C417" i="1"/>
  <c r="C433" i="1"/>
  <c r="C449" i="1"/>
  <c r="C465" i="1"/>
  <c r="C481" i="1"/>
  <c r="C497" i="1"/>
  <c r="C513" i="1"/>
  <c r="C529" i="1"/>
  <c r="C545" i="1"/>
  <c r="C561" i="1"/>
  <c r="C577" i="1"/>
  <c r="C593" i="1"/>
  <c r="C604" i="1"/>
  <c r="C612" i="1"/>
  <c r="C620" i="1"/>
  <c r="C628" i="1"/>
  <c r="C636" i="1"/>
  <c r="C644" i="1"/>
  <c r="C649" i="1"/>
  <c r="C654" i="1"/>
  <c r="C659" i="1"/>
  <c r="C663" i="1"/>
  <c r="C667" i="1"/>
  <c r="C671" i="1"/>
  <c r="C675" i="1"/>
  <c r="C525" i="1"/>
  <c r="C573" i="1"/>
  <c r="C609" i="1"/>
  <c r="C633" i="1"/>
  <c r="C653" i="1"/>
  <c r="C666" i="1"/>
  <c r="C22" i="1"/>
  <c r="C38" i="1"/>
  <c r="C54" i="1"/>
  <c r="C72" i="1"/>
  <c r="C389" i="1"/>
  <c r="C405" i="1"/>
  <c r="C421" i="1"/>
  <c r="C437" i="1"/>
  <c r="C453" i="1"/>
  <c r="C469" i="1"/>
  <c r="C485" i="1"/>
  <c r="C501" i="1"/>
  <c r="C517" i="1"/>
  <c r="C533" i="1"/>
  <c r="C549" i="1"/>
  <c r="C565" i="1"/>
  <c r="C581" i="1"/>
  <c r="C597" i="1"/>
  <c r="C605" i="1"/>
  <c r="C613" i="1"/>
  <c r="C621" i="1"/>
  <c r="C629" i="1"/>
  <c r="C637" i="1"/>
  <c r="C645" i="1"/>
  <c r="C650" i="1"/>
  <c r="C656" i="1"/>
  <c r="C660" i="1"/>
  <c r="C664" i="1"/>
  <c r="C668" i="1"/>
  <c r="C672" i="1"/>
  <c r="C676" i="1"/>
  <c r="C669" i="1"/>
  <c r="C30" i="1"/>
  <c r="C381" i="1"/>
  <c r="C397" i="1"/>
  <c r="C429" i="1"/>
  <c r="C461" i="1"/>
  <c r="C493" i="1"/>
  <c r="C541" i="1"/>
  <c r="C589" i="1"/>
  <c r="C617" i="1"/>
  <c r="C641" i="1"/>
  <c r="C658" i="1"/>
  <c r="C670" i="1"/>
  <c r="C26" i="1"/>
  <c r="C42" i="1"/>
  <c r="C58" i="1"/>
  <c r="C377" i="1"/>
  <c r="C393" i="1"/>
  <c r="C409" i="1"/>
  <c r="C425" i="1"/>
  <c r="C441" i="1"/>
  <c r="C457" i="1"/>
  <c r="C473" i="1"/>
  <c r="C489" i="1"/>
  <c r="C505" i="1"/>
  <c r="C521" i="1"/>
  <c r="C537" i="1"/>
  <c r="C553" i="1"/>
  <c r="C569" i="1"/>
  <c r="C585" i="1"/>
  <c r="C600" i="1"/>
  <c r="C608" i="1"/>
  <c r="C616" i="1"/>
  <c r="C624" i="1"/>
  <c r="C632" i="1"/>
  <c r="C640" i="1"/>
  <c r="C646" i="1"/>
  <c r="C652" i="1"/>
  <c r="C657" i="1"/>
  <c r="C661" i="1"/>
  <c r="C665" i="1"/>
  <c r="C673" i="1"/>
  <c r="C46" i="1"/>
  <c r="C62" i="1"/>
  <c r="C413" i="1"/>
  <c r="C445" i="1"/>
  <c r="C477" i="1"/>
  <c r="C509" i="1"/>
  <c r="C557" i="1"/>
  <c r="C601" i="1"/>
  <c r="C625" i="1"/>
  <c r="C648" i="1"/>
  <c r="C662" i="1"/>
  <c r="C674" i="1"/>
  <c r="C14" i="1"/>
  <c r="B14" i="1"/>
  <c r="B15" i="1"/>
  <c r="B19" i="1"/>
  <c r="B23" i="1"/>
  <c r="B27" i="1"/>
  <c r="B31" i="1"/>
  <c r="B35" i="1"/>
  <c r="B39" i="1"/>
  <c r="B43" i="1"/>
  <c r="B47" i="1"/>
  <c r="B51" i="1"/>
  <c r="B55" i="1"/>
  <c r="B59" i="1"/>
  <c r="B63" i="1"/>
  <c r="B69" i="1"/>
  <c r="B73" i="1"/>
  <c r="B378" i="1"/>
  <c r="B382" i="1"/>
  <c r="B386" i="1"/>
  <c r="B390" i="1"/>
  <c r="B394" i="1"/>
  <c r="B398" i="1"/>
  <c r="B402" i="1"/>
  <c r="B406" i="1"/>
  <c r="B410" i="1"/>
  <c r="B414" i="1"/>
  <c r="B418" i="1"/>
  <c r="B422" i="1"/>
  <c r="B426" i="1"/>
  <c r="B430" i="1"/>
  <c r="B434" i="1"/>
  <c r="B438" i="1"/>
  <c r="B442" i="1"/>
  <c r="B446" i="1"/>
  <c r="B450" i="1"/>
  <c r="B454" i="1"/>
  <c r="B458" i="1"/>
  <c r="B462" i="1"/>
  <c r="B466" i="1"/>
  <c r="B470" i="1"/>
  <c r="B474" i="1"/>
  <c r="B478" i="1"/>
  <c r="B482" i="1"/>
  <c r="B486" i="1"/>
  <c r="B490" i="1"/>
  <c r="B494" i="1"/>
  <c r="B498" i="1"/>
  <c r="B502" i="1"/>
  <c r="B506" i="1"/>
  <c r="B510" i="1"/>
  <c r="B514" i="1"/>
  <c r="B518" i="1"/>
  <c r="B522" i="1"/>
  <c r="B526" i="1"/>
  <c r="B530" i="1"/>
  <c r="B534" i="1"/>
  <c r="B538" i="1"/>
  <c r="B542" i="1"/>
  <c r="B546" i="1"/>
  <c r="B550" i="1"/>
  <c r="B554" i="1"/>
  <c r="B558" i="1"/>
  <c r="B562" i="1"/>
  <c r="B566" i="1"/>
  <c r="B570" i="1"/>
  <c r="B574" i="1"/>
  <c r="B578" i="1"/>
  <c r="B582" i="1"/>
  <c r="B586" i="1"/>
  <c r="B590" i="1"/>
  <c r="B594" i="1"/>
  <c r="B598" i="1"/>
  <c r="B602" i="1"/>
  <c r="B606" i="1"/>
  <c r="B610" i="1"/>
  <c r="B614" i="1"/>
  <c r="B618" i="1"/>
  <c r="B622" i="1"/>
  <c r="B626" i="1"/>
  <c r="B630" i="1"/>
  <c r="B634" i="1"/>
  <c r="B638" i="1"/>
  <c r="B642" i="1"/>
  <c r="B646" i="1"/>
  <c r="B650" i="1"/>
  <c r="B654" i="1"/>
  <c r="B16" i="1"/>
  <c r="B20" i="1"/>
  <c r="B24" i="1"/>
  <c r="B28" i="1"/>
  <c r="B32" i="1"/>
  <c r="B36" i="1"/>
  <c r="B40" i="1"/>
  <c r="B44" i="1"/>
  <c r="B48" i="1"/>
  <c r="B52" i="1"/>
  <c r="B56" i="1"/>
  <c r="B60" i="1"/>
  <c r="B64" i="1"/>
  <c r="B70" i="1"/>
  <c r="B379" i="1"/>
  <c r="B383" i="1"/>
  <c r="B387" i="1"/>
  <c r="B391" i="1"/>
  <c r="B395" i="1"/>
  <c r="B399" i="1"/>
  <c r="B403" i="1"/>
  <c r="B407" i="1"/>
  <c r="B411" i="1"/>
  <c r="B415" i="1"/>
  <c r="B419" i="1"/>
  <c r="B423" i="1"/>
  <c r="B427" i="1"/>
  <c r="B431" i="1"/>
  <c r="B435" i="1"/>
  <c r="B439" i="1"/>
  <c r="B443" i="1"/>
  <c r="B447" i="1"/>
  <c r="B451" i="1"/>
  <c r="B455" i="1"/>
  <c r="B459" i="1"/>
  <c r="B463" i="1"/>
  <c r="B467" i="1"/>
  <c r="B471" i="1"/>
  <c r="B475" i="1"/>
  <c r="B479" i="1"/>
  <c r="B483" i="1"/>
  <c r="B487" i="1"/>
  <c r="B491" i="1"/>
  <c r="B495" i="1"/>
  <c r="B499" i="1"/>
  <c r="B503" i="1"/>
  <c r="B507" i="1"/>
  <c r="B511" i="1"/>
  <c r="B515" i="1"/>
  <c r="B519" i="1"/>
  <c r="B523" i="1"/>
  <c r="B527" i="1"/>
  <c r="B531" i="1"/>
  <c r="B535" i="1"/>
  <c r="B539" i="1"/>
  <c r="B543" i="1"/>
  <c r="B547" i="1"/>
  <c r="B551" i="1"/>
  <c r="B555" i="1"/>
  <c r="B559" i="1"/>
  <c r="B563" i="1"/>
  <c r="B567" i="1"/>
  <c r="B571" i="1"/>
  <c r="B575" i="1"/>
  <c r="B579" i="1"/>
  <c r="B583" i="1"/>
  <c r="B587" i="1"/>
  <c r="B591" i="1"/>
  <c r="B595" i="1"/>
  <c r="B599" i="1"/>
  <c r="B603" i="1"/>
  <c r="B607" i="1"/>
  <c r="B611" i="1"/>
  <c r="B615" i="1"/>
  <c r="B619" i="1"/>
  <c r="B623" i="1"/>
  <c r="B627" i="1"/>
  <c r="B631" i="1"/>
  <c r="B635" i="1"/>
  <c r="B639" i="1"/>
  <c r="B643" i="1"/>
  <c r="B647" i="1"/>
  <c r="B651" i="1"/>
  <c r="B655" i="1"/>
  <c r="B17" i="1"/>
  <c r="B21" i="1"/>
  <c r="B25" i="1"/>
  <c r="B29" i="1"/>
  <c r="B33" i="1"/>
  <c r="B37" i="1"/>
  <c r="B41" i="1"/>
  <c r="B45" i="1"/>
  <c r="B49" i="1"/>
  <c r="B53" i="1"/>
  <c r="B57" i="1"/>
  <c r="B61" i="1"/>
  <c r="B65" i="1"/>
  <c r="B71" i="1"/>
  <c r="B380" i="1"/>
  <c r="B384" i="1"/>
  <c r="B388" i="1"/>
  <c r="B392" i="1"/>
  <c r="B396" i="1"/>
  <c r="B400" i="1"/>
  <c r="B404" i="1"/>
  <c r="B408" i="1"/>
  <c r="B412" i="1"/>
  <c r="B416" i="1"/>
  <c r="B420" i="1"/>
  <c r="B424" i="1"/>
  <c r="B428" i="1"/>
  <c r="B432" i="1"/>
  <c r="B436" i="1"/>
  <c r="B440" i="1"/>
  <c r="B444" i="1"/>
  <c r="B448" i="1"/>
  <c r="B452" i="1"/>
  <c r="B456" i="1"/>
  <c r="B460" i="1"/>
  <c r="B464" i="1"/>
  <c r="B468" i="1"/>
  <c r="B472" i="1"/>
  <c r="B476" i="1"/>
  <c r="B480" i="1"/>
  <c r="B484" i="1"/>
  <c r="B488" i="1"/>
  <c r="B492" i="1"/>
  <c r="B496" i="1"/>
  <c r="B500" i="1"/>
  <c r="B504" i="1"/>
  <c r="B508" i="1"/>
  <c r="B512" i="1"/>
  <c r="B516" i="1"/>
  <c r="B520" i="1"/>
  <c r="B524" i="1"/>
  <c r="B528" i="1"/>
  <c r="B532" i="1"/>
  <c r="B536" i="1"/>
  <c r="B540" i="1"/>
  <c r="B544" i="1"/>
  <c r="B548" i="1"/>
  <c r="B552" i="1"/>
  <c r="B556" i="1"/>
  <c r="B560" i="1"/>
  <c r="B564" i="1"/>
  <c r="B568" i="1"/>
  <c r="B572" i="1"/>
  <c r="B576" i="1"/>
  <c r="B580" i="1"/>
  <c r="B584" i="1"/>
  <c r="B588" i="1"/>
  <c r="B592" i="1"/>
  <c r="B596" i="1"/>
  <c r="B600" i="1"/>
  <c r="B604" i="1"/>
  <c r="B608" i="1"/>
  <c r="B612" i="1"/>
  <c r="B616" i="1"/>
  <c r="B620" i="1"/>
  <c r="B624" i="1"/>
  <c r="B628" i="1"/>
  <c r="B632" i="1"/>
  <c r="B636" i="1"/>
  <c r="B640" i="1"/>
  <c r="B644" i="1"/>
  <c r="B648" i="1"/>
  <c r="B652" i="1"/>
  <c r="B656" i="1"/>
  <c r="B18" i="1"/>
  <c r="B34" i="1"/>
  <c r="B50" i="1"/>
  <c r="B68" i="1"/>
  <c r="B385" i="1"/>
  <c r="B401" i="1"/>
  <c r="B417" i="1"/>
  <c r="B433" i="1"/>
  <c r="B449" i="1"/>
  <c r="B465" i="1"/>
  <c r="B481" i="1"/>
  <c r="B497" i="1"/>
  <c r="B513" i="1"/>
  <c r="B529" i="1"/>
  <c r="B545" i="1"/>
  <c r="B561" i="1"/>
  <c r="B577" i="1"/>
  <c r="B593" i="1"/>
  <c r="B641" i="1"/>
  <c r="B665" i="1"/>
  <c r="B22" i="1"/>
  <c r="B38" i="1"/>
  <c r="B54" i="1"/>
  <c r="B72" i="1"/>
  <c r="B389" i="1"/>
  <c r="B405" i="1"/>
  <c r="B421" i="1"/>
  <c r="B437" i="1"/>
  <c r="B453" i="1"/>
  <c r="B469" i="1"/>
  <c r="B485" i="1"/>
  <c r="B501" i="1"/>
  <c r="B517" i="1"/>
  <c r="B533" i="1"/>
  <c r="B549" i="1"/>
  <c r="B565" i="1"/>
  <c r="B581" i="1"/>
  <c r="B597" i="1"/>
  <c r="B613" i="1"/>
  <c r="B629" i="1"/>
  <c r="B645" i="1"/>
  <c r="B658" i="1"/>
  <c r="B662" i="1"/>
  <c r="B666" i="1"/>
  <c r="B670" i="1"/>
  <c r="B674" i="1"/>
  <c r="B667" i="1"/>
  <c r="B675" i="1"/>
  <c r="B46" i="1"/>
  <c r="B397" i="1"/>
  <c r="B429" i="1"/>
  <c r="B461" i="1"/>
  <c r="B509" i="1"/>
  <c r="B541" i="1"/>
  <c r="B573" i="1"/>
  <c r="B605" i="1"/>
  <c r="B621" i="1"/>
  <c r="B653" i="1"/>
  <c r="B664" i="1"/>
  <c r="B672" i="1"/>
  <c r="B609" i="1"/>
  <c r="B657" i="1"/>
  <c r="B669" i="1"/>
  <c r="B26" i="1"/>
  <c r="B42" i="1"/>
  <c r="B58" i="1"/>
  <c r="B377" i="1"/>
  <c r="B393" i="1"/>
  <c r="B409" i="1"/>
  <c r="B425" i="1"/>
  <c r="B441" i="1"/>
  <c r="B457" i="1"/>
  <c r="B473" i="1"/>
  <c r="B489" i="1"/>
  <c r="B505" i="1"/>
  <c r="B521" i="1"/>
  <c r="B537" i="1"/>
  <c r="B553" i="1"/>
  <c r="B569" i="1"/>
  <c r="B585" i="1"/>
  <c r="B601" i="1"/>
  <c r="B617" i="1"/>
  <c r="B633" i="1"/>
  <c r="B649" i="1"/>
  <c r="B659" i="1"/>
  <c r="B663" i="1"/>
  <c r="B671" i="1"/>
  <c r="B30" i="1"/>
  <c r="B62" i="1"/>
  <c r="B381" i="1"/>
  <c r="B413" i="1"/>
  <c r="B445" i="1"/>
  <c r="B477" i="1"/>
  <c r="B493" i="1"/>
  <c r="B525" i="1"/>
  <c r="B557" i="1"/>
  <c r="B589" i="1"/>
  <c r="B637" i="1"/>
  <c r="B660" i="1"/>
  <c r="B668" i="1"/>
  <c r="B676" i="1"/>
  <c r="B625" i="1"/>
  <c r="B661" i="1"/>
  <c r="B673" i="1"/>
  <c r="I15" i="1" l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I106" i="1" s="1"/>
  <c r="I107" i="1" s="1"/>
  <c r="I108" i="1" s="1"/>
  <c r="I109" i="1" s="1"/>
  <c r="I110" i="1" s="1"/>
  <c r="I111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 s="1"/>
  <c r="I136" i="1" s="1"/>
  <c r="I137" i="1" s="1"/>
  <c r="I138" i="1" s="1"/>
  <c r="I139" i="1" s="1"/>
  <c r="I140" i="1" s="1"/>
  <c r="I141" i="1" s="1"/>
  <c r="I142" i="1" s="1"/>
  <c r="I143" i="1" s="1"/>
  <c r="I144" i="1" s="1"/>
  <c r="I145" i="1" s="1"/>
  <c r="I146" i="1" s="1"/>
  <c r="I147" i="1" s="1"/>
  <c r="I148" i="1" s="1"/>
  <c r="I149" i="1" s="1"/>
  <c r="I150" i="1" s="1"/>
  <c r="I151" i="1" s="1"/>
  <c r="I152" i="1" s="1"/>
  <c r="I153" i="1" s="1"/>
  <c r="I154" i="1" s="1"/>
  <c r="I155" i="1" s="1"/>
  <c r="I156" i="1" s="1"/>
  <c r="I157" i="1" s="1"/>
  <c r="I158" i="1" s="1"/>
  <c r="I159" i="1" s="1"/>
  <c r="I160" i="1" s="1"/>
  <c r="I161" i="1" s="1"/>
  <c r="I162" i="1" s="1"/>
  <c r="I163" i="1" s="1"/>
  <c r="I164" i="1" s="1"/>
  <c r="I165" i="1" s="1"/>
  <c r="I166" i="1" s="1"/>
  <c r="I167" i="1" s="1"/>
  <c r="I168" i="1" s="1"/>
  <c r="I169" i="1" s="1"/>
  <c r="I170" i="1" s="1"/>
  <c r="I171" i="1" s="1"/>
  <c r="I172" i="1" s="1"/>
  <c r="I173" i="1" s="1"/>
  <c r="I174" i="1" s="1"/>
  <c r="I175" i="1" s="1"/>
  <c r="I176" i="1" s="1"/>
  <c r="I177" i="1" s="1"/>
  <c r="I178" i="1" s="1"/>
  <c r="I179" i="1" s="1"/>
  <c r="I180" i="1" s="1"/>
  <c r="I181" i="1" s="1"/>
  <c r="I182" i="1" s="1"/>
  <c r="I183" i="1" s="1"/>
  <c r="I184" i="1" s="1"/>
  <c r="I185" i="1" s="1"/>
  <c r="I186" i="1" s="1"/>
  <c r="I187" i="1" s="1"/>
  <c r="I188" i="1" s="1"/>
  <c r="I189" i="1" s="1"/>
  <c r="I190" i="1" s="1"/>
  <c r="I191" i="1" s="1"/>
  <c r="I192" i="1" s="1"/>
  <c r="I193" i="1" s="1"/>
  <c r="I194" i="1" s="1"/>
  <c r="I195" i="1" s="1"/>
  <c r="I196" i="1" s="1"/>
  <c r="I197" i="1" s="1"/>
  <c r="I198" i="1" s="1"/>
  <c r="I199" i="1" s="1"/>
  <c r="I200" i="1" s="1"/>
  <c r="I201" i="1" s="1"/>
  <c r="I202" i="1" s="1"/>
  <c r="I203" i="1" s="1"/>
  <c r="I204" i="1" s="1"/>
  <c r="I205" i="1" s="1"/>
  <c r="I206" i="1" s="1"/>
  <c r="I207" i="1" s="1"/>
  <c r="I208" i="1" s="1"/>
  <c r="I209" i="1" s="1"/>
  <c r="I210" i="1" s="1"/>
  <c r="I211" i="1" s="1"/>
  <c r="I212" i="1" s="1"/>
  <c r="I213" i="1" s="1"/>
  <c r="I214" i="1" s="1"/>
  <c r="I215" i="1" s="1"/>
  <c r="I216" i="1" s="1"/>
  <c r="I217" i="1" s="1"/>
  <c r="I218" i="1" s="1"/>
  <c r="I219" i="1" s="1"/>
  <c r="I220" i="1" s="1"/>
  <c r="I221" i="1" s="1"/>
  <c r="I222" i="1" s="1"/>
  <c r="I223" i="1" s="1"/>
  <c r="I224" i="1" s="1"/>
  <c r="I225" i="1" s="1"/>
  <c r="I226" i="1" s="1"/>
  <c r="I227" i="1" s="1"/>
  <c r="I228" i="1" s="1"/>
  <c r="I229" i="1" s="1"/>
  <c r="I230" i="1" s="1"/>
  <c r="I231" i="1" s="1"/>
  <c r="I232" i="1" s="1"/>
  <c r="I233" i="1" s="1"/>
  <c r="I234" i="1" s="1"/>
  <c r="I235" i="1" s="1"/>
  <c r="I236" i="1" s="1"/>
  <c r="I237" i="1" s="1"/>
  <c r="I238" i="1" s="1"/>
  <c r="I239" i="1" s="1"/>
  <c r="I240" i="1" s="1"/>
  <c r="I241" i="1" s="1"/>
  <c r="I242" i="1" s="1"/>
  <c r="I243" i="1" s="1"/>
  <c r="I244" i="1" s="1"/>
  <c r="I245" i="1" s="1"/>
  <c r="I246" i="1" s="1"/>
  <c r="I247" i="1" s="1"/>
  <c r="I248" i="1" s="1"/>
  <c r="I249" i="1" s="1"/>
  <c r="I250" i="1" s="1"/>
  <c r="I251" i="1" s="1"/>
  <c r="I252" i="1" s="1"/>
  <c r="I253" i="1" s="1"/>
  <c r="I254" i="1" s="1"/>
  <c r="I255" i="1" s="1"/>
  <c r="I256" i="1" s="1"/>
  <c r="I257" i="1" s="1"/>
  <c r="I258" i="1" s="1"/>
  <c r="I259" i="1" s="1"/>
  <c r="I260" i="1" s="1"/>
  <c r="I261" i="1" s="1"/>
  <c r="I262" i="1" s="1"/>
  <c r="I263" i="1" s="1"/>
  <c r="I264" i="1" s="1"/>
  <c r="I265" i="1" s="1"/>
  <c r="I266" i="1" s="1"/>
  <c r="I267" i="1" s="1"/>
  <c r="I268" i="1" s="1"/>
  <c r="I269" i="1" s="1"/>
  <c r="I270" i="1" s="1"/>
  <c r="I271" i="1" s="1"/>
  <c r="I272" i="1" s="1"/>
  <c r="I273" i="1" s="1"/>
  <c r="I274" i="1" s="1"/>
  <c r="I275" i="1" s="1"/>
  <c r="I276" i="1" s="1"/>
  <c r="I277" i="1" s="1"/>
  <c r="I278" i="1" s="1"/>
  <c r="I279" i="1" s="1"/>
  <c r="I280" i="1" s="1"/>
  <c r="I281" i="1" s="1"/>
  <c r="I282" i="1" s="1"/>
  <c r="I283" i="1" s="1"/>
  <c r="I284" i="1" s="1"/>
  <c r="I285" i="1" s="1"/>
  <c r="I286" i="1" s="1"/>
  <c r="I287" i="1" s="1"/>
  <c r="I288" i="1" s="1"/>
  <c r="I289" i="1" s="1"/>
  <c r="I290" i="1" s="1"/>
  <c r="I291" i="1" s="1"/>
  <c r="I292" i="1" s="1"/>
  <c r="I293" i="1" s="1"/>
  <c r="I294" i="1" s="1"/>
  <c r="I295" i="1" s="1"/>
  <c r="I296" i="1" s="1"/>
  <c r="I297" i="1" s="1"/>
  <c r="I298" i="1" s="1"/>
  <c r="I299" i="1" s="1"/>
  <c r="I300" i="1" s="1"/>
  <c r="I301" i="1" s="1"/>
  <c r="I302" i="1" s="1"/>
  <c r="I303" i="1" s="1"/>
  <c r="I304" i="1" s="1"/>
  <c r="I305" i="1" s="1"/>
  <c r="I306" i="1" s="1"/>
  <c r="I307" i="1" s="1"/>
  <c r="I308" i="1" s="1"/>
  <c r="I309" i="1" s="1"/>
  <c r="I310" i="1" s="1"/>
  <c r="I311" i="1" s="1"/>
  <c r="I312" i="1" s="1"/>
  <c r="I313" i="1" s="1"/>
  <c r="I314" i="1" s="1"/>
  <c r="I315" i="1" s="1"/>
  <c r="I316" i="1" s="1"/>
  <c r="I317" i="1" s="1"/>
  <c r="I318" i="1" s="1"/>
  <c r="I319" i="1" s="1"/>
  <c r="I320" i="1" s="1"/>
  <c r="I321" i="1" s="1"/>
  <c r="I322" i="1" s="1"/>
  <c r="I323" i="1" s="1"/>
  <c r="I324" i="1" s="1"/>
  <c r="I325" i="1" s="1"/>
  <c r="I326" i="1" s="1"/>
  <c r="I327" i="1" s="1"/>
  <c r="I328" i="1" s="1"/>
  <c r="I329" i="1" s="1"/>
  <c r="I330" i="1" s="1"/>
  <c r="I331" i="1" s="1"/>
  <c r="I332" i="1" s="1"/>
  <c r="I333" i="1" s="1"/>
  <c r="I334" i="1" s="1"/>
  <c r="I335" i="1" s="1"/>
  <c r="I336" i="1" s="1"/>
  <c r="I337" i="1" s="1"/>
  <c r="I338" i="1" s="1"/>
  <c r="I339" i="1" s="1"/>
  <c r="I340" i="1" s="1"/>
  <c r="I341" i="1" s="1"/>
  <c r="I342" i="1" s="1"/>
  <c r="I343" i="1" s="1"/>
  <c r="I344" i="1" s="1"/>
  <c r="I345" i="1" s="1"/>
  <c r="I346" i="1" s="1"/>
  <c r="I347" i="1" s="1"/>
  <c r="I348" i="1" s="1"/>
  <c r="I349" i="1" s="1"/>
  <c r="I350" i="1" s="1"/>
  <c r="I351" i="1" s="1"/>
  <c r="I352" i="1" s="1"/>
  <c r="I353" i="1" s="1"/>
  <c r="I354" i="1" s="1"/>
  <c r="I355" i="1" s="1"/>
  <c r="I356" i="1" s="1"/>
  <c r="I357" i="1" s="1"/>
  <c r="I358" i="1" s="1"/>
  <c r="I359" i="1" s="1"/>
  <c r="I360" i="1" s="1"/>
  <c r="I361" i="1" s="1"/>
  <c r="I362" i="1" s="1"/>
  <c r="I363" i="1" s="1"/>
  <c r="I364" i="1" s="1"/>
  <c r="I365" i="1" s="1"/>
  <c r="I366" i="1" s="1"/>
  <c r="I367" i="1" s="1"/>
  <c r="I368" i="1" s="1"/>
  <c r="I369" i="1" s="1"/>
  <c r="I370" i="1" s="1"/>
  <c r="I371" i="1" s="1"/>
  <c r="I372" i="1" s="1"/>
  <c r="I373" i="1" s="1"/>
</calcChain>
</file>

<file path=xl/sharedStrings.xml><?xml version="1.0" encoding="utf-8"?>
<sst xmlns="http://schemas.openxmlformats.org/spreadsheetml/2006/main" count="38" uniqueCount="21">
  <si>
    <t>No.</t>
  </si>
  <si>
    <t>Principal</t>
  </si>
  <si>
    <t>Interest</t>
  </si>
  <si>
    <t>Payment</t>
  </si>
  <si>
    <t>Loan amount</t>
  </si>
  <si>
    <t>Annual interest rate</t>
  </si>
  <si>
    <t>Loan period in years</t>
  </si>
  <si>
    <t>Start date of loan</t>
  </si>
  <si>
    <t>Monthly payment</t>
  </si>
  <si>
    <t>Number of payments</t>
  </si>
  <si>
    <t>Total interest</t>
  </si>
  <si>
    <t>Total cost of loan</t>
  </si>
  <si>
    <t>Simple loan calculator</t>
  </si>
  <si>
    <t>Payment date</t>
  </si>
  <si>
    <t>Beginning balance</t>
  </si>
  <si>
    <t>Ending balance</t>
  </si>
  <si>
    <t>Cumulative Interest</t>
  </si>
  <si>
    <t>Year</t>
  </si>
  <si>
    <t>scenario 1 interest</t>
  </si>
  <si>
    <t>Scenario 2 interest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</si>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</sst>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0.000%"/>
  </numFmts>
  <fonts count="9" x14ac:knownFonts="1">
    <font>
      <sz val="11"/>
      <name val="Trebuchet MS"/>
      <family val="2"/>
      <scheme val="minor"/>
    </font>
    <font>
      <sz val="11"/>
      <name val="Trebuchet MS"/>
      <family val="2"/>
      <scheme val="minor"/>
    </font>
    <font>
      <sz val="16"/>
      <name val="Trebuchet MS"/>
      <family val="2"/>
      <scheme val="major"/>
    </font>
    <font>
      <b/>
      <sz val="11"/>
      <color theme="4"/>
      <name val="Trebuchet MS"/>
      <family val="2"/>
      <scheme val="minor"/>
    </font>
    <font>
      <b/>
      <sz val="11"/>
      <color theme="4" tint="-0.24994659260841701"/>
      <name val="Trebuchet MS"/>
      <family val="2"/>
      <scheme val="minor"/>
    </font>
    <font>
      <b/>
      <sz val="26"/>
      <color theme="4" tint="-0.24994659260841701"/>
      <name val="Trebuchet MS"/>
      <family val="2"/>
      <scheme val="major"/>
    </font>
    <font>
      <sz val="16"/>
      <color theme="4" tint="-0.24994659260841701"/>
      <name val="Trebuchet MS"/>
      <family val="2"/>
      <scheme val="major"/>
    </font>
    <font>
      <b/>
      <sz val="32"/>
      <color theme="4" tint="-0.24994659260841701"/>
      <name val="Trebuchet MS"/>
      <family val="2"/>
      <scheme val="major"/>
    </font>
    <font>
      <sz val="9"/>
      <name val="Trebuchet M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/>
      </right>
      <top/>
      <bottom/>
      <diagonal/>
    </border>
  </borders>
  <cellStyleXfs count="12">
    <xf numFmtId="0" fontId="0" fillId="0" borderId="0">
      <alignment horizontal="right"/>
    </xf>
    <xf numFmtId="44" fontId="1" fillId="0" borderId="0" applyFont="0" applyFill="0" applyBorder="0" applyAlignment="0" applyProtection="0"/>
    <xf numFmtId="1" fontId="1" fillId="0" borderId="0" applyFont="0" applyFill="0" applyBorder="0" applyProtection="0">
      <alignment horizontal="right"/>
    </xf>
    <xf numFmtId="10" fontId="1" fillId="0" borderId="0" applyFont="0" applyFill="0" applyBorder="0" applyAlignment="0" applyProtection="0"/>
    <xf numFmtId="0" fontId="2" fillId="0" borderId="1" applyNumberFormat="0" applyFill="0" applyProtection="0">
      <alignment horizontal="left"/>
    </xf>
    <xf numFmtId="0" fontId="1" fillId="0" borderId="0" applyNumberFormat="0" applyFill="0" applyProtection="0">
      <alignment horizontal="right" indent="1"/>
    </xf>
    <xf numFmtId="0" fontId="1" fillId="0" borderId="0" applyNumberFormat="0" applyFont="0" applyFill="0" applyBorder="0" applyProtection="0">
      <alignment horizontal="left" indent="5"/>
    </xf>
    <xf numFmtId="0" fontId="1" fillId="0" borderId="3" applyNumberFormat="0" applyFont="0" applyFill="0" applyAlignment="0" applyProtection="0">
      <alignment horizontal="right"/>
    </xf>
    <xf numFmtId="0" fontId="1" fillId="2" borderId="2" applyNumberFormat="0" applyFont="0" applyAlignment="0" applyProtection="0">
      <alignment horizontal="right"/>
    </xf>
    <xf numFmtId="14" fontId="1" fillId="0" borderId="0" applyFont="0" applyFill="0" applyBorder="0">
      <alignment horizontal="right"/>
    </xf>
    <xf numFmtId="0" fontId="1" fillId="0" borderId="0" applyNumberFormat="0" applyFont="0" applyFill="0" applyBorder="0" applyProtection="0">
      <alignment horizontal="center" wrapText="1"/>
    </xf>
    <xf numFmtId="1" fontId="1" fillId="0" borderId="6" applyFont="0" applyFill="0">
      <alignment horizontal="left" vertical="center" indent="1"/>
    </xf>
  </cellStyleXfs>
  <cellXfs count="39">
    <xf numFmtId="0" fontId="0" fillId="0" borderId="0" xfId="0">
      <alignment horizontal="right"/>
    </xf>
    <xf numFmtId="0" fontId="0" fillId="0" borderId="0" xfId="0" applyAlignment="1">
      <alignment horizontal="left" vertical="center" indent="1"/>
    </xf>
    <xf numFmtId="1" fontId="0" fillId="0" borderId="0" xfId="2" applyFont="1" applyAlignment="1">
      <alignment horizontal="left" vertical="center" indent="1"/>
    </xf>
    <xf numFmtId="44" fontId="0" fillId="0" borderId="0" xfId="1" applyFont="1" applyFill="1" applyBorder="1" applyAlignment="1">
      <alignment horizontal="left" vertical="center" indent="1"/>
    </xf>
    <xf numFmtId="14" fontId="0" fillId="0" borderId="0" xfId="9" applyFont="1" applyAlignment="1">
      <alignment horizontal="left" vertical="center" indent="1"/>
    </xf>
    <xf numFmtId="44" fontId="0" fillId="0" borderId="0" xfId="1" applyFont="1" applyAlignment="1">
      <alignment horizontal="left" vertical="center" indent="1"/>
    </xf>
    <xf numFmtId="0" fontId="1" fillId="0" borderId="0" xfId="6" applyFill="1" applyAlignment="1">
      <alignment horizontal="left" vertical="center" indent="1"/>
    </xf>
    <xf numFmtId="0" fontId="1" fillId="0" borderId="0" xfId="6" applyFill="1" applyBorder="1" applyAlignment="1">
      <alignment horizontal="left" vertical="center" indent="1"/>
    </xf>
    <xf numFmtId="0" fontId="6" fillId="0" borderId="5" xfId="4" applyFont="1" applyFill="1" applyBorder="1" applyAlignment="1">
      <alignment horizontal="left" vertical="center" indent="1"/>
    </xf>
    <xf numFmtId="0" fontId="0" fillId="0" borderId="0" xfId="6" applyFont="1" applyFill="1" applyAlignment="1">
      <alignment horizontal="left" vertical="center" indent="1"/>
    </xf>
    <xf numFmtId="44" fontId="0" fillId="0" borderId="4" xfId="1" applyFont="1" applyFill="1" applyBorder="1" applyAlignment="1">
      <alignment horizontal="right" vertical="center" indent="1"/>
    </xf>
    <xf numFmtId="1" fontId="0" fillId="0" borderId="4" xfId="2" applyFont="1" applyFill="1" applyBorder="1" applyAlignment="1">
      <alignment horizontal="right" vertical="center" indent="1"/>
    </xf>
    <xf numFmtId="14" fontId="0" fillId="0" borderId="4" xfId="9" applyFont="1" applyFill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5" fillId="0" borderId="0" xfId="4" applyFont="1" applyFill="1" applyBorder="1" applyAlignment="1">
      <alignment horizontal="left" vertical="center" indent="1"/>
    </xf>
    <xf numFmtId="0" fontId="6" fillId="0" borderId="0" xfId="4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4" fontId="0" fillId="0" borderId="0" xfId="1" applyFont="1" applyFill="1" applyBorder="1" applyAlignment="1">
      <alignment horizontal="right" vertical="center" indent="1"/>
    </xf>
    <xf numFmtId="1" fontId="0" fillId="0" borderId="0" xfId="2" applyFont="1" applyFill="1" applyBorder="1" applyAlignment="1">
      <alignment horizontal="right" vertical="center" indent="1"/>
    </xf>
    <xf numFmtId="1" fontId="0" fillId="0" borderId="0" xfId="2" applyFont="1" applyBorder="1" applyAlignment="1">
      <alignment horizontal="left" vertical="center" indent="1"/>
    </xf>
    <xf numFmtId="14" fontId="0" fillId="0" borderId="0" xfId="9" applyFont="1" applyBorder="1" applyAlignment="1">
      <alignment horizontal="left" vertical="center" indent="1"/>
    </xf>
    <xf numFmtId="44" fontId="0" fillId="0" borderId="0" xfId="1" applyFont="1" applyBorder="1" applyAlignment="1">
      <alignment horizontal="left" vertical="center" indent="1"/>
    </xf>
    <xf numFmtId="1" fontId="0" fillId="0" borderId="0" xfId="2" applyFont="1" applyFill="1" applyBorder="1" applyAlignment="1">
      <alignment horizontal="left" vertical="center" indent="1"/>
    </xf>
    <xf numFmtId="14" fontId="0" fillId="0" borderId="0" xfId="9" applyFont="1" applyFill="1" applyBorder="1" applyAlignment="1">
      <alignment horizontal="left" vertical="center" indent="1"/>
    </xf>
    <xf numFmtId="44" fontId="4" fillId="0" borderId="0" xfId="1" applyFont="1" applyFill="1" applyBorder="1" applyAlignment="1">
      <alignment horizontal="left" vertical="center" indent="1"/>
    </xf>
    <xf numFmtId="0" fontId="4" fillId="0" borderId="0" xfId="10" applyNumberFormat="1" applyFont="1" applyFill="1" applyBorder="1" applyAlignment="1">
      <alignment horizontal="center" vertical="center" wrapText="1"/>
    </xf>
    <xf numFmtId="0" fontId="4" fillId="0" borderId="0" xfId="10" applyFont="1" applyFill="1" applyBorder="1" applyAlignment="1">
      <alignment horizontal="left" vertical="center" wrapText="1" indent="1"/>
    </xf>
    <xf numFmtId="0" fontId="4" fillId="0" borderId="0" xfId="10" applyNumberFormat="1" applyFont="1" applyFill="1" applyBorder="1" applyAlignment="1">
      <alignment horizontal="left" vertical="center" wrapText="1" indent="1"/>
    </xf>
    <xf numFmtId="0" fontId="7" fillId="0" borderId="5" xfId="4" applyFont="1" applyFill="1" applyBorder="1" applyAlignment="1">
      <alignment horizontal="left" vertical="center" indent="1"/>
    </xf>
    <xf numFmtId="0" fontId="1" fillId="0" borderId="0" xfId="6" applyFill="1" applyAlignment="1">
      <alignment horizontal="left" vertical="center" indent="1"/>
    </xf>
    <xf numFmtId="0" fontId="1" fillId="0" borderId="7" xfId="6" applyFill="1" applyBorder="1" applyAlignment="1">
      <alignment horizontal="left" vertical="center" indent="1"/>
    </xf>
    <xf numFmtId="0" fontId="0" fillId="0" borderId="0" xfId="6" applyFont="1" applyFill="1" applyAlignment="1">
      <alignment horizontal="left" vertical="center" indent="1"/>
    </xf>
    <xf numFmtId="0" fontId="0" fillId="0" borderId="7" xfId="6" applyFont="1" applyFill="1" applyBorder="1" applyAlignment="1">
      <alignment horizontal="left" vertical="center" indent="1"/>
    </xf>
    <xf numFmtId="0" fontId="4" fillId="0" borderId="0" xfId="10" applyNumberFormat="1" applyFont="1" applyFill="1" applyAlignment="1">
      <alignment horizontal="left" vertical="center" wrapText="1" indent="1"/>
    </xf>
    <xf numFmtId="44" fontId="8" fillId="0" borderId="0" xfId="1" applyNumberFormat="1" applyFont="1" applyFill="1" applyAlignment="1">
      <alignment horizontal="left" vertical="center" indent="1"/>
    </xf>
    <xf numFmtId="164" fontId="0" fillId="0" borderId="4" xfId="3" applyNumberFormat="1" applyFont="1" applyFill="1" applyBorder="1" applyAlignment="1">
      <alignment horizontal="right" vertical="center" indent="1"/>
    </xf>
    <xf numFmtId="0" fontId="0" fillId="0" borderId="0" xfId="0" applyAlignment="1">
      <alignment horizontal="right" wrapText="1"/>
    </xf>
    <xf numFmtId="44" fontId="0" fillId="0" borderId="0" xfId="0" applyNumberFormat="1">
      <alignment horizontal="right"/>
    </xf>
  </cellXfs>
  <cellStyles count="12">
    <cellStyle name="Comma" xfId="2" builtinId="3" customBuiltin="1"/>
    <cellStyle name="Currency" xfId="1" builtinId="4" customBuiltin="1"/>
    <cellStyle name="Date" xfId="9" xr:uid="{00000000-0005-0000-0000-000002000000}"/>
    <cellStyle name="Heading 1" xfId="5" builtinId="16" customBuiltin="1"/>
    <cellStyle name="Heading 2" xfId="6" builtinId="17" customBuiltin="1"/>
    <cellStyle name="Heading 3" xfId="10" builtinId="18" customBuiltin="1"/>
    <cellStyle name="Input" xfId="7" builtinId="20" customBuiltin="1"/>
    <cellStyle name="Normal" xfId="0" builtinId="0" customBuiltin="1"/>
    <cellStyle name="Output" xfId="8" builtinId="21" customBuiltin="1"/>
    <cellStyle name="Percent" xfId="3" builtinId="5" customBuiltin="1"/>
    <cellStyle name="Style 1" xfId="11" xr:uid="{34324180-1D62-FF42-855A-4CFD2E312BB7}"/>
    <cellStyle name="Title" xfId="4" builtinId="15" customBuiltin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numFmt numFmtId="0" formatCode="General"/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1"/>
        <color theme="4" tint="-0.24994659260841701"/>
        <name val="Trebuchet MS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numFmt numFmtId="0" formatCode="General"/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alignment horizontal="left" vertical="center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indent="1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rebuchet MS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1"/>
        <color theme="4" tint="-0.24994659260841701"/>
        <name val="Trebuchet MS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</dxf>
    <dxf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theme="4" tint="0.79998168889431442"/>
        </patternFill>
      </fill>
      <border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4506668294322"/>
        </vertical>
        <horizontal style="thin">
          <color theme="4" tint="0.39994506668294322"/>
        </horizontal>
      </border>
    </dxf>
    <dxf>
      <border>
        <top style="medium">
          <color theme="4"/>
        </top>
      </border>
    </dxf>
    <dxf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  <horizontal style="thin">
          <color theme="4" tint="0.59996337778862885"/>
        </horizontal>
      </border>
    </dxf>
  </dxfs>
  <tableStyles count="1" defaultPivotStyle="PivotStyleLight16">
    <tableStyle name="Light Table" pivot="0" count="4" xr9:uid="{66BF9543-75A8-AF48-B16D-EB5183BD6F32}">
      <tableStyleElement type="wholeTable" dxfId="41"/>
      <tableStyleElement type="headerRow" dxfId="40"/>
      <tableStyleElement type="lastColumn" dxfId="39"/>
      <tableStyleElement type="lastHeaderCell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FFFFF"/>
      <rgbColor rgb="00008080"/>
      <rgbColor rgb="00C0C0C0"/>
      <rgbColor rgb="00808080"/>
      <rgbColor rgb="009999FF"/>
      <rgbColor rgb="00993366"/>
      <rgbColor rgb="00EAEAE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an" displayName="Loan" ref="B13:I373" headerRowDxfId="37" dataDxfId="36" totalsRowDxfId="35" headerRowCellStyle="Heading 3" dataCellStyle="Currency">
  <autoFilter ref="B13:I37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000-000001000000}" name="No." totalsRowLabel="Total" dataDxfId="34" totalsRowDxfId="33" dataCellStyle="Comma">
      <calculatedColumnFormula>IFERROR(IF(Loan_Not_Paid*Values_Entered,Payment_Number,""), "")</calculatedColumnFormula>
    </tableColumn>
    <tableColumn id="2" xr3:uid="{00000000-0010-0000-0000-000002000000}" name="Payment date" dataDxfId="32" totalsRowDxfId="31" dataCellStyle="Date">
      <calculatedColumnFormula>IFERROR(IF(Loan_Not_Paid*Values_Entered,Payment_Date,""), "")</calculatedColumnFormula>
    </tableColumn>
    <tableColumn id="3" xr3:uid="{00000000-0010-0000-0000-000003000000}" name="Beginning balance" dataDxfId="30" totalsRowDxfId="29" dataCellStyle="Currency">
      <calculatedColumnFormula>IFERROR(IF(Loan_Not_Paid*Values_Entered,Beginning_Balance,""), "")</calculatedColumnFormula>
    </tableColumn>
    <tableColumn id="4" xr3:uid="{00000000-0010-0000-0000-000004000000}" name="Payment" dataDxfId="28" totalsRowDxfId="27" dataCellStyle="Currency">
      <calculatedColumnFormula>IFERROR(IF(Loan_Not_Paid*Values_Entered,Monthly_Payment,""), "")</calculatedColumnFormula>
    </tableColumn>
    <tableColumn id="5" xr3:uid="{00000000-0010-0000-0000-000005000000}" name="Principal" dataDxfId="26" totalsRowDxfId="25" dataCellStyle="Currency">
      <calculatedColumnFormula>IFERROR(IF(Loan_Not_Paid*Values_Entered,Principal,""), "")</calculatedColumnFormula>
    </tableColumn>
    <tableColumn id="6" xr3:uid="{00000000-0010-0000-0000-000006000000}" name="Interest" dataDxfId="24" totalsRowDxfId="23" dataCellStyle="Currency">
      <calculatedColumnFormula>IFERROR(IF(Loan_Not_Paid*Values_Entered,Interest,""), "")</calculatedColumnFormula>
    </tableColumn>
    <tableColumn id="7" xr3:uid="{00000000-0010-0000-0000-000007000000}" name="Ending balance" totalsRowFunction="count" dataDxfId="22" totalsRowDxfId="21" dataCellStyle="Currency">
      <calculatedColumnFormula>IFERROR(IF(Loan_Not_Paid*Values_Entered,Ending_Balance,""), "")</calculatedColumnFormula>
    </tableColumn>
    <tableColumn id="8" xr3:uid="{DBE5F72D-6A8C-476E-80B3-BD0AAF5E3E34}" name="Cumulative Interest" dataDxfId="20" totalsRowDxfId="19" dataCellStyle="Currency"/>
  </tableColumns>
  <tableStyleInfo name="Light Table" showFirstColumn="0" showLastColumn="1" showRowStripes="0" showColumnStripes="0"/>
  <extLst>
    <ext xmlns:x14="http://schemas.microsoft.com/office/spreadsheetml/2009/9/main" uri="{504A1905-F514-4f6f-8877-14C23A59335A}">
      <x14:table altTextSummary="Track Payment Number, Payment Date, Beginning Balance, Payment, Principal, Interest amounts, and Ending Balanc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BF488B-09B4-407C-BD8C-E885CA365D01}" name="Loan3" displayName="Loan3" ref="B13:I373" headerRowDxfId="18" dataDxfId="17" totalsRowDxfId="16" headerRowCellStyle="Heading 3" dataCellStyle="Currency">
  <autoFilter ref="B13:I37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AE84D84-E22B-471F-A26E-8388613692EA}" name="No." totalsRowLabel="Total" dataDxfId="14" totalsRowDxfId="15" dataCellStyle="Comma">
      <calculatedColumnFormula>IFERROR(IF(Loan_Not_Paid*Values_Entered,Payment_Number,""), "")</calculatedColumnFormula>
    </tableColumn>
    <tableColumn id="2" xr3:uid="{F7F33939-2F7D-4E57-9A2F-B16BE94D6245}" name="Payment date" dataDxfId="12" totalsRowDxfId="13" dataCellStyle="Date">
      <calculatedColumnFormula>IFERROR(IF(Loan_Not_Paid*Values_Entered,Payment_Date,""), "")</calculatedColumnFormula>
    </tableColumn>
    <tableColumn id="3" xr3:uid="{7FA63924-4C00-42CC-851D-D313E7E369FA}" name="Beginning balance" dataDxfId="10" totalsRowDxfId="11" dataCellStyle="Currency">
      <calculatedColumnFormula>IFERROR(IF(Loan_Not_Paid*Values_Entered,Beginning_Balance,""), "")</calculatedColumnFormula>
    </tableColumn>
    <tableColumn id="4" xr3:uid="{0383EE7C-A4BE-4C6A-8A93-5D73DFDFD652}" name="Payment" dataDxfId="8" totalsRowDxfId="9" dataCellStyle="Currency">
      <calculatedColumnFormula>IFERROR(IF(Loan_Not_Paid*Values_Entered,Monthly_Payment,""), "")</calculatedColumnFormula>
    </tableColumn>
    <tableColumn id="5" xr3:uid="{2865D857-6658-4113-946F-C8B25184C42C}" name="Principal" dataDxfId="6" totalsRowDxfId="7" dataCellStyle="Currency">
      <calculatedColumnFormula>IFERROR(IF(Loan_Not_Paid*Values_Entered,Principal,""), "")</calculatedColumnFormula>
    </tableColumn>
    <tableColumn id="6" xr3:uid="{112F5294-97D3-4B15-8E98-AEFD76745781}" name="Interest" dataDxfId="4" totalsRowDxfId="5" dataCellStyle="Currency">
      <calculatedColumnFormula>IFERROR(IF(Loan_Not_Paid*Values_Entered,Interest,""), "")</calculatedColumnFormula>
    </tableColumn>
    <tableColumn id="7" xr3:uid="{628B74A3-8F7C-4739-9B28-356238A4DFF1}" name="Ending balance" totalsRowFunction="count" dataDxfId="2" totalsRowDxfId="3" dataCellStyle="Currency">
      <calculatedColumnFormula>IFERROR(IF(Loan_Not_Paid*Values_Entered,Ending_Balance,""), "")</calculatedColumnFormula>
    </tableColumn>
    <tableColumn id="8" xr3:uid="{41E27CD4-6C77-4762-9DC0-F950A733C451}" name="Cumulative Interest" dataDxfId="0" totalsRowDxfId="1" dataCellStyle="Currency"/>
  </tableColumns>
  <tableStyleInfo name="Light Table" showFirstColumn="0" showLastColumn="1" showRowStripes="0" showColumnStripes="0"/>
  <extLst>
    <ext xmlns:x14="http://schemas.microsoft.com/office/spreadsheetml/2009/9/main" uri="{504A1905-F514-4f6f-8877-14C23A59335A}">
      <x14:table altTextSummary="Track Payment Number, Payment Date, Beginning Balance, Payment, Principal, Interest amounts, and Ending Balance"/>
    </ext>
  </extLst>
</table>
</file>

<file path=xl/theme/theme1.xml><?xml version="1.0" encoding="utf-8"?>
<a:theme xmlns:a="http://schemas.openxmlformats.org/drawingml/2006/main" name="Office Theme">
  <a:themeElements>
    <a:clrScheme name="TM1640046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F3"/>
      </a:accent1>
      <a:accent2>
        <a:srgbClr val="E0DBF2"/>
      </a:accent2>
      <a:accent3>
        <a:srgbClr val="DDF1F2"/>
      </a:accent3>
      <a:accent4>
        <a:srgbClr val="F3DEE3"/>
      </a:accent4>
      <a:accent5>
        <a:srgbClr val="20BA86"/>
      </a:accent5>
      <a:accent6>
        <a:srgbClr val="FFD247"/>
      </a:accent6>
      <a:hlink>
        <a:srgbClr val="0563C1"/>
      </a:hlink>
      <a:folHlink>
        <a:srgbClr val="954F72"/>
      </a:folHlink>
    </a:clrScheme>
    <a:fontScheme name="Trebuchet MS">
      <a:majorFont>
        <a:latin typeface="Trebuchet MS" panose="020B0603020202020204"/>
        <a:ea typeface=""/>
        <a:cs typeface=""/>
        <a:font script="Jpan" typeface="HGｺﾞｼｯｸM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K676"/>
  <sheetViews>
    <sheetView showGridLines="0" topLeftCell="A124" zoomScaleNormal="100" workbookViewId="0">
      <selection activeCell="I133" sqref="I133"/>
    </sheetView>
  </sheetViews>
  <sheetFormatPr defaultColWidth="8.75" defaultRowHeight="16.5" x14ac:dyDescent="0.3"/>
  <cols>
    <col min="1" max="1" width="2.625" customWidth="1"/>
    <col min="2" max="2" width="5.75" style="1" customWidth="1"/>
    <col min="3" max="3" width="17.75" style="1" customWidth="1"/>
    <col min="4" max="8" width="20.75" style="1" customWidth="1"/>
    <col min="9" max="9" width="14" customWidth="1"/>
  </cols>
  <sheetData>
    <row r="1" spans="2:11" ht="90" customHeight="1" thickBot="1" x14ac:dyDescent="0.35">
      <c r="B1" s="29" t="s">
        <v>12</v>
      </c>
      <c r="C1" s="8"/>
      <c r="D1" s="8"/>
      <c r="E1" s="8"/>
      <c r="F1" s="8"/>
      <c r="G1" s="8"/>
      <c r="H1" s="8"/>
    </row>
    <row r="2" spans="2:11" ht="25.15" customHeight="1" thickTop="1" x14ac:dyDescent="0.3">
      <c r="B2" s="14"/>
      <c r="C2" s="15"/>
      <c r="D2" s="15"/>
      <c r="E2" s="15"/>
      <c r="F2" s="15"/>
      <c r="G2" s="15"/>
      <c r="H2" s="15"/>
    </row>
    <row r="3" spans="2:11" ht="19.899999999999999" customHeight="1" x14ac:dyDescent="0.3">
      <c r="B3" s="32" t="s">
        <v>4</v>
      </c>
      <c r="C3" s="33"/>
      <c r="D3" s="10">
        <v>400000</v>
      </c>
      <c r="E3" s="6"/>
      <c r="F3" s="18"/>
    </row>
    <row r="4" spans="2:11" ht="19.899999999999999" customHeight="1" x14ac:dyDescent="0.3">
      <c r="B4" s="30" t="s">
        <v>5</v>
      </c>
      <c r="C4" s="31"/>
      <c r="D4" s="36">
        <v>6.5000000000000002E-2</v>
      </c>
      <c r="E4" s="6"/>
      <c r="F4" s="19"/>
    </row>
    <row r="5" spans="2:11" ht="19.899999999999999" customHeight="1" x14ac:dyDescent="0.3">
      <c r="B5" s="30" t="s">
        <v>6</v>
      </c>
      <c r="C5" s="31"/>
      <c r="D5" s="11">
        <v>30</v>
      </c>
      <c r="E5" s="6"/>
      <c r="F5" s="18"/>
    </row>
    <row r="6" spans="2:11" ht="19.899999999999999" customHeight="1" x14ac:dyDescent="0.3">
      <c r="B6" s="30" t="s">
        <v>7</v>
      </c>
      <c r="C6" s="31"/>
      <c r="D6" s="12">
        <v>45992</v>
      </c>
      <c r="E6" s="6"/>
      <c r="F6" s="18"/>
    </row>
    <row r="7" spans="2:11" ht="19.899999999999999" customHeight="1" x14ac:dyDescent="0.3">
      <c r="B7" s="9"/>
      <c r="C7" s="9"/>
      <c r="D7" s="9"/>
      <c r="E7" s="13"/>
    </row>
    <row r="8" spans="2:11" ht="19.899999999999999" customHeight="1" x14ac:dyDescent="0.3">
      <c r="B8" s="30" t="s">
        <v>8</v>
      </c>
      <c r="C8" s="31"/>
      <c r="D8" s="10">
        <f>IFERROR(IF(Values_Entered,Monthly_Payment,""), "")</f>
        <v>2528.2720939718552</v>
      </c>
    </row>
    <row r="9" spans="2:11" ht="19.899999999999999" customHeight="1" x14ac:dyDescent="0.3">
      <c r="B9" s="30" t="s">
        <v>9</v>
      </c>
      <c r="C9" s="31"/>
      <c r="D9" s="11">
        <f>IFERROR(IF(Values_Entered,Loan_Years*12,""), "")</f>
        <v>360</v>
      </c>
    </row>
    <row r="10" spans="2:11" ht="19.899999999999999" customHeight="1" x14ac:dyDescent="0.3">
      <c r="B10" s="30" t="s">
        <v>10</v>
      </c>
      <c r="C10" s="31"/>
      <c r="D10" s="10">
        <f>IFERROR(IF(Values_Entered,Total_Cost-Loan_Amount,""), "")</f>
        <v>510177.95382986788</v>
      </c>
    </row>
    <row r="11" spans="2:11" ht="19.899999999999999" customHeight="1" x14ac:dyDescent="0.3">
      <c r="B11" s="30" t="s">
        <v>11</v>
      </c>
      <c r="C11" s="31"/>
      <c r="D11" s="10">
        <f>IFERROR(IF(Values_Entered,Monthly_Payment*Number_of_Payments,""), "")</f>
        <v>910177.95382986788</v>
      </c>
    </row>
    <row r="12" spans="2:11" ht="25.15" customHeight="1" x14ac:dyDescent="0.3">
      <c r="B12" s="7"/>
      <c r="C12" s="7"/>
      <c r="D12" s="7"/>
      <c r="E12" s="3"/>
    </row>
    <row r="13" spans="2:11" s="16" customFormat="1" ht="45" customHeight="1" x14ac:dyDescent="0.3">
      <c r="B13" s="26" t="s">
        <v>0</v>
      </c>
      <c r="C13" s="27" t="s">
        <v>13</v>
      </c>
      <c r="D13" s="28" t="s">
        <v>14</v>
      </c>
      <c r="E13" s="28" t="s">
        <v>3</v>
      </c>
      <c r="F13" s="28" t="s">
        <v>1</v>
      </c>
      <c r="G13" s="28" t="s">
        <v>2</v>
      </c>
      <c r="H13" s="28" t="s">
        <v>15</v>
      </c>
      <c r="I13" s="34" t="s">
        <v>16</v>
      </c>
      <c r="K13" s="17"/>
    </row>
    <row r="14" spans="2:11" ht="28.15" customHeight="1" x14ac:dyDescent="0.3">
      <c r="B14" s="23">
        <f>IFERROR(IF(Loan_Not_Paid*Values_Entered,Payment_Number,""), "")</f>
        <v>1</v>
      </c>
      <c r="C14" s="24">
        <f>IFERROR(IF(Loan_Not_Paid*Values_Entered,Payment_Date,""), "")</f>
        <v>46023</v>
      </c>
      <c r="D14" s="3">
        <f>IFERROR(IF(Loan_Not_Paid*Values_Entered,Beginning_Balance,""), "")</f>
        <v>400000</v>
      </c>
      <c r="E14" s="3">
        <f>IFERROR(IF(Loan_Not_Paid*Values_Entered,Monthly_Payment,""), "")</f>
        <v>2528.2720939718552</v>
      </c>
      <c r="F14" s="3">
        <f>IFERROR(IF(Loan_Not_Paid*Values_Entered,Principal,""), "")</f>
        <v>361.60542730518824</v>
      </c>
      <c r="G14" s="3">
        <f>IFERROR(IF(Loan_Not_Paid*Values_Entered,Interest,""), "")</f>
        <v>2166.6666666666665</v>
      </c>
      <c r="H14" s="25">
        <f>IFERROR(IF(Loan_Not_Paid*Values_Entered,Ending_Balance,""), "")</f>
        <v>399638.39457269479</v>
      </c>
      <c r="I14" s="35">
        <f>Loan[[#This Row],[Interest]]</f>
        <v>2166.6666666666665</v>
      </c>
    </row>
    <row r="15" spans="2:11" ht="28.15" customHeight="1" x14ac:dyDescent="0.3">
      <c r="B15" s="23">
        <f>IFERROR(IF(Loan_Not_Paid*Values_Entered,Payment_Number,""), "")</f>
        <v>2</v>
      </c>
      <c r="C15" s="24">
        <f>IFERROR(IF(Loan_Not_Paid*Values_Entered,Payment_Date,""), "")</f>
        <v>46054</v>
      </c>
      <c r="D15" s="3">
        <f>IFERROR(IF(Loan_Not_Paid*Values_Entered,Beginning_Balance,""), "")</f>
        <v>399638.39457269479</v>
      </c>
      <c r="E15" s="3">
        <f>IFERROR(IF(Loan_Not_Paid*Values_Entered,Monthly_Payment,""), "")</f>
        <v>2528.2720939718552</v>
      </c>
      <c r="F15" s="3">
        <f>IFERROR(IF(Loan_Not_Paid*Values_Entered,Principal,""), "")</f>
        <v>363.56412336975791</v>
      </c>
      <c r="G15" s="3">
        <f>IFERROR(IF(Loan_Not_Paid*Values_Entered,Interest,""), "")</f>
        <v>2164.7079706020972</v>
      </c>
      <c r="H15" s="25">
        <f>IFERROR(IF(Loan_Not_Paid*Values_Entered,Ending_Balance,""), "")</f>
        <v>399274.83044932509</v>
      </c>
      <c r="I15" s="35">
        <f>I14+Loan[[#This Row],[Interest]]</f>
        <v>4331.3746372687638</v>
      </c>
    </row>
    <row r="16" spans="2:11" ht="28.15" customHeight="1" x14ac:dyDescent="0.3">
      <c r="B16" s="23">
        <f>IFERROR(IF(Loan_Not_Paid*Values_Entered,Payment_Number,""), "")</f>
        <v>3</v>
      </c>
      <c r="C16" s="24">
        <f>IFERROR(IF(Loan_Not_Paid*Values_Entered,Payment_Date,""), "")</f>
        <v>46082</v>
      </c>
      <c r="D16" s="3">
        <f>IFERROR(IF(Loan_Not_Paid*Values_Entered,Beginning_Balance,""), "")</f>
        <v>399274.83044932509</v>
      </c>
      <c r="E16" s="3">
        <f>IFERROR(IF(Loan_Not_Paid*Values_Entered,Monthly_Payment,""), "")</f>
        <v>2528.2720939718552</v>
      </c>
      <c r="F16" s="3">
        <f>IFERROR(IF(Loan_Not_Paid*Values_Entered,Principal,""), "")</f>
        <v>365.53342903801081</v>
      </c>
      <c r="G16" s="3">
        <f>IFERROR(IF(Loan_Not_Paid*Values_Entered,Interest,""), "")</f>
        <v>2162.7386649338441</v>
      </c>
      <c r="H16" s="25">
        <f>IFERROR(IF(Loan_Not_Paid*Values_Entered,Ending_Balance,""), "")</f>
        <v>398909.29702028702</v>
      </c>
      <c r="I16" s="35">
        <f>I15+Loan[[#This Row],[Interest]]</f>
        <v>6494.1133022026079</v>
      </c>
    </row>
    <row r="17" spans="2:9" ht="28.15" customHeight="1" x14ac:dyDescent="0.3">
      <c r="B17" s="23">
        <f>IFERROR(IF(Loan_Not_Paid*Values_Entered,Payment_Number,""), "")</f>
        <v>4</v>
      </c>
      <c r="C17" s="24">
        <f>IFERROR(IF(Loan_Not_Paid*Values_Entered,Payment_Date,""), "")</f>
        <v>46113</v>
      </c>
      <c r="D17" s="3">
        <f>IFERROR(IF(Loan_Not_Paid*Values_Entered,Beginning_Balance,""), "")</f>
        <v>398909.29702028702</v>
      </c>
      <c r="E17" s="3">
        <f>IFERROR(IF(Loan_Not_Paid*Values_Entered,Monthly_Payment,""), "")</f>
        <v>2528.2720939718552</v>
      </c>
      <c r="F17" s="3">
        <f>IFERROR(IF(Loan_Not_Paid*Values_Entered,Principal,""), "")</f>
        <v>367.51340177863335</v>
      </c>
      <c r="G17" s="3">
        <f>IFERROR(IF(Loan_Not_Paid*Values_Entered,Interest,""), "")</f>
        <v>2160.7586921932216</v>
      </c>
      <c r="H17" s="25">
        <f>IFERROR(IF(Loan_Not_Paid*Values_Entered,Ending_Balance,""), "")</f>
        <v>398541.78361850843</v>
      </c>
      <c r="I17" s="35">
        <f>I16+Loan[[#This Row],[Interest]]</f>
        <v>8654.8719943958295</v>
      </c>
    </row>
    <row r="18" spans="2:9" ht="28.15" customHeight="1" x14ac:dyDescent="0.3">
      <c r="B18" s="23">
        <f>IFERROR(IF(Loan_Not_Paid*Values_Entered,Payment_Number,""), "")</f>
        <v>5</v>
      </c>
      <c r="C18" s="24">
        <f>IFERROR(IF(Loan_Not_Paid*Values_Entered,Payment_Date,""), "")</f>
        <v>46143</v>
      </c>
      <c r="D18" s="3">
        <f>IFERROR(IF(Loan_Not_Paid*Values_Entered,Beginning_Balance,""), "")</f>
        <v>398541.78361850843</v>
      </c>
      <c r="E18" s="3">
        <f>IFERROR(IF(Loan_Not_Paid*Values_Entered,Monthly_Payment,""), "")</f>
        <v>2528.2720939718552</v>
      </c>
      <c r="F18" s="3">
        <f>IFERROR(IF(Loan_Not_Paid*Values_Entered,Principal,""), "")</f>
        <v>369.50409937160094</v>
      </c>
      <c r="G18" s="3">
        <f>IFERROR(IF(Loan_Not_Paid*Values_Entered,Interest,""), "")</f>
        <v>2158.7679946002545</v>
      </c>
      <c r="H18" s="25">
        <f>IFERROR(IF(Loan_Not_Paid*Values_Entered,Ending_Balance,""), "")</f>
        <v>398172.27951913682</v>
      </c>
      <c r="I18" s="35">
        <f>I17+Loan[[#This Row],[Interest]]</f>
        <v>10813.639988996085</v>
      </c>
    </row>
    <row r="19" spans="2:9" ht="28.15" customHeight="1" x14ac:dyDescent="0.3">
      <c r="B19" s="23">
        <f>IFERROR(IF(Loan_Not_Paid*Values_Entered,Payment_Number,""), "")</f>
        <v>6</v>
      </c>
      <c r="C19" s="24">
        <f>IFERROR(IF(Loan_Not_Paid*Values_Entered,Payment_Date,""), "")</f>
        <v>46174</v>
      </c>
      <c r="D19" s="3">
        <f>IFERROR(IF(Loan_Not_Paid*Values_Entered,Beginning_Balance,""), "")</f>
        <v>398172.27951913682</v>
      </c>
      <c r="E19" s="3">
        <f>IFERROR(IF(Loan_Not_Paid*Values_Entered,Monthly_Payment,""), "")</f>
        <v>2528.2720939718552</v>
      </c>
      <c r="F19" s="3">
        <f>IFERROR(IF(Loan_Not_Paid*Values_Entered,Principal,""), "")</f>
        <v>371.50557990986368</v>
      </c>
      <c r="G19" s="3">
        <f>IFERROR(IF(Loan_Not_Paid*Values_Entered,Interest,""), "")</f>
        <v>2156.7665140619915</v>
      </c>
      <c r="H19" s="25">
        <f>IFERROR(IF(Loan_Not_Paid*Values_Entered,Ending_Balance,""), "")</f>
        <v>397800.77393922699</v>
      </c>
      <c r="I19" s="35">
        <f>I18+Loan[[#This Row],[Interest]]</f>
        <v>12970.406503058077</v>
      </c>
    </row>
    <row r="20" spans="2:9" ht="28.15" customHeight="1" x14ac:dyDescent="0.3">
      <c r="B20" s="23">
        <f>IFERROR(IF(Loan_Not_Paid*Values_Entered,Payment_Number,""), "")</f>
        <v>7</v>
      </c>
      <c r="C20" s="24">
        <f>IFERROR(IF(Loan_Not_Paid*Values_Entered,Payment_Date,""), "")</f>
        <v>46204</v>
      </c>
      <c r="D20" s="3">
        <f>IFERROR(IF(Loan_Not_Paid*Values_Entered,Beginning_Balance,""), "")</f>
        <v>397800.77393922699</v>
      </c>
      <c r="E20" s="3">
        <f>IFERROR(IF(Loan_Not_Paid*Values_Entered,Monthly_Payment,""), "")</f>
        <v>2528.2720939718552</v>
      </c>
      <c r="F20" s="3">
        <f>IFERROR(IF(Loan_Not_Paid*Values_Entered,Principal,""), "")</f>
        <v>373.51790180104223</v>
      </c>
      <c r="G20" s="3">
        <f>IFERROR(IF(Loan_Not_Paid*Values_Entered,Interest,""), "")</f>
        <v>2154.754192170813</v>
      </c>
      <c r="H20" s="25">
        <f>IFERROR(IF(Loan_Not_Paid*Values_Entered,Ending_Balance,""), "")</f>
        <v>397427.25603742595</v>
      </c>
      <c r="I20" s="35">
        <f>I19+Loan[[#This Row],[Interest]]</f>
        <v>15125.160695228889</v>
      </c>
    </row>
    <row r="21" spans="2:9" ht="28.15" customHeight="1" x14ac:dyDescent="0.3">
      <c r="B21" s="23">
        <f>IFERROR(IF(Loan_Not_Paid*Values_Entered,Payment_Number,""), "")</f>
        <v>8</v>
      </c>
      <c r="C21" s="24">
        <f>IFERROR(IF(Loan_Not_Paid*Values_Entered,Payment_Date,""), "")</f>
        <v>46235</v>
      </c>
      <c r="D21" s="3">
        <f>IFERROR(IF(Loan_Not_Paid*Values_Entered,Beginning_Balance,""), "")</f>
        <v>397427.25603742595</v>
      </c>
      <c r="E21" s="3">
        <f>IFERROR(IF(Loan_Not_Paid*Values_Entered,Monthly_Payment,""), "")</f>
        <v>2528.2720939718552</v>
      </c>
      <c r="F21" s="3">
        <f>IFERROR(IF(Loan_Not_Paid*Values_Entered,Principal,""), "")</f>
        <v>375.54112376913122</v>
      </c>
      <c r="G21" s="3">
        <f>IFERROR(IF(Loan_Not_Paid*Values_Entered,Interest,""), "")</f>
        <v>2152.7309702027242</v>
      </c>
      <c r="H21" s="25">
        <f>IFERROR(IF(Loan_Not_Paid*Values_Entered,Ending_Balance,""), "")</f>
        <v>397051.71491365682</v>
      </c>
      <c r="I21" s="35">
        <f>I20+Loan[[#This Row],[Interest]]</f>
        <v>17277.891665431613</v>
      </c>
    </row>
    <row r="22" spans="2:9" ht="28.15" customHeight="1" x14ac:dyDescent="0.3">
      <c r="B22" s="23">
        <f>IFERROR(IF(Loan_Not_Paid*Values_Entered,Payment_Number,""), "")</f>
        <v>9</v>
      </c>
      <c r="C22" s="24">
        <f>IFERROR(IF(Loan_Not_Paid*Values_Entered,Payment_Date,""), "")</f>
        <v>46266</v>
      </c>
      <c r="D22" s="3">
        <f>IFERROR(IF(Loan_Not_Paid*Values_Entered,Beginning_Balance,""), "")</f>
        <v>397051.71491365682</v>
      </c>
      <c r="E22" s="3">
        <f>IFERROR(IF(Loan_Not_Paid*Values_Entered,Monthly_Payment,""), "")</f>
        <v>2528.2720939718552</v>
      </c>
      <c r="F22" s="3">
        <f>IFERROR(IF(Loan_Not_Paid*Values_Entered,Principal,""), "")</f>
        <v>377.57530485621396</v>
      </c>
      <c r="G22" s="3">
        <f>IFERROR(IF(Loan_Not_Paid*Values_Entered,Interest,""), "")</f>
        <v>2150.696789115641</v>
      </c>
      <c r="H22" s="25">
        <f>IFERROR(IF(Loan_Not_Paid*Values_Entered,Ending_Balance,""), "")</f>
        <v>396674.13960880053</v>
      </c>
      <c r="I22" s="35">
        <f>I21+Loan[[#This Row],[Interest]]</f>
        <v>19428.588454547255</v>
      </c>
    </row>
    <row r="23" spans="2:9" ht="28.15" customHeight="1" x14ac:dyDescent="0.3">
      <c r="B23" s="23">
        <f>IFERROR(IF(Loan_Not_Paid*Values_Entered,Payment_Number,""), "")</f>
        <v>10</v>
      </c>
      <c r="C23" s="24">
        <f>IFERROR(IF(Loan_Not_Paid*Values_Entered,Payment_Date,""), "")</f>
        <v>46296</v>
      </c>
      <c r="D23" s="3">
        <f>IFERROR(IF(Loan_Not_Paid*Values_Entered,Beginning_Balance,""), "")</f>
        <v>396674.13960880053</v>
      </c>
      <c r="E23" s="3">
        <f>IFERROR(IF(Loan_Not_Paid*Values_Entered,Monthly_Payment,""), "")</f>
        <v>2528.2720939718552</v>
      </c>
      <c r="F23" s="3">
        <f>IFERROR(IF(Loan_Not_Paid*Values_Entered,Principal,""), "")</f>
        <v>379.62050442418519</v>
      </c>
      <c r="G23" s="3">
        <f>IFERROR(IF(Loan_Not_Paid*Values_Entered,Interest,""), "")</f>
        <v>2148.65158954767</v>
      </c>
      <c r="H23" s="25">
        <f>IFERROR(IF(Loan_Not_Paid*Values_Entered,Ending_Balance,""), "")</f>
        <v>396294.51910437644</v>
      </c>
      <c r="I23" s="35">
        <f>I22+Loan[[#This Row],[Interest]]</f>
        <v>21577.240044094924</v>
      </c>
    </row>
    <row r="24" spans="2:9" ht="28.15" customHeight="1" x14ac:dyDescent="0.3">
      <c r="B24" s="23">
        <f>IFERROR(IF(Loan_Not_Paid*Values_Entered,Payment_Number,""), "")</f>
        <v>11</v>
      </c>
      <c r="C24" s="24">
        <f>IFERROR(IF(Loan_Not_Paid*Values_Entered,Payment_Date,""), "")</f>
        <v>46327</v>
      </c>
      <c r="D24" s="3">
        <f>IFERROR(IF(Loan_Not_Paid*Values_Entered,Beginning_Balance,""), "")</f>
        <v>396294.51910437644</v>
      </c>
      <c r="E24" s="3">
        <f>IFERROR(IF(Loan_Not_Paid*Values_Entered,Monthly_Payment,""), "")</f>
        <v>2528.2720939718552</v>
      </c>
      <c r="F24" s="3">
        <f>IFERROR(IF(Loan_Not_Paid*Values_Entered,Principal,""), "")</f>
        <v>381.67678215648277</v>
      </c>
      <c r="G24" s="3">
        <f>IFERROR(IF(Loan_Not_Paid*Values_Entered,Interest,""), "")</f>
        <v>2146.5953118153725</v>
      </c>
      <c r="H24" s="25">
        <f>IFERROR(IF(Loan_Not_Paid*Values_Entered,Ending_Balance,""), "")</f>
        <v>395912.84232221992</v>
      </c>
      <c r="I24" s="35">
        <f>I23+Loan[[#This Row],[Interest]]</f>
        <v>23723.835355910298</v>
      </c>
    </row>
    <row r="25" spans="2:9" ht="28.15" customHeight="1" x14ac:dyDescent="0.3">
      <c r="B25" s="23">
        <f>IFERROR(IF(Loan_Not_Paid*Values_Entered,Payment_Number,""), "")</f>
        <v>12</v>
      </c>
      <c r="C25" s="24">
        <f>IFERROR(IF(Loan_Not_Paid*Values_Entered,Payment_Date,""), "")</f>
        <v>46357</v>
      </c>
      <c r="D25" s="3">
        <f>IFERROR(IF(Loan_Not_Paid*Values_Entered,Beginning_Balance,""), "")</f>
        <v>395912.84232221992</v>
      </c>
      <c r="E25" s="3">
        <f>IFERROR(IF(Loan_Not_Paid*Values_Entered,Monthly_Payment,""), "")</f>
        <v>2528.2720939718552</v>
      </c>
      <c r="F25" s="3">
        <f>IFERROR(IF(Loan_Not_Paid*Values_Entered,Principal,""), "")</f>
        <v>383.74419805983041</v>
      </c>
      <c r="G25" s="3">
        <f>IFERROR(IF(Loan_Not_Paid*Values_Entered,Interest,""), "")</f>
        <v>2144.5278959120251</v>
      </c>
      <c r="H25" s="25">
        <f>IFERROR(IF(Loan_Not_Paid*Values_Entered,Ending_Balance,""), "")</f>
        <v>395529.09812416008</v>
      </c>
      <c r="I25" s="35">
        <f>I24+Loan[[#This Row],[Interest]]</f>
        <v>25868.363251822324</v>
      </c>
    </row>
    <row r="26" spans="2:9" ht="28.15" customHeight="1" x14ac:dyDescent="0.3">
      <c r="B26" s="23">
        <f>IFERROR(IF(Loan_Not_Paid*Values_Entered,Payment_Number,""), "")</f>
        <v>13</v>
      </c>
      <c r="C26" s="24">
        <f>IFERROR(IF(Loan_Not_Paid*Values_Entered,Payment_Date,""), "")</f>
        <v>46388</v>
      </c>
      <c r="D26" s="3">
        <f>IFERROR(IF(Loan_Not_Paid*Values_Entered,Beginning_Balance,""), "")</f>
        <v>395529.09812416008</v>
      </c>
      <c r="E26" s="3">
        <f>IFERROR(IF(Loan_Not_Paid*Values_Entered,Monthly_Payment,""), "")</f>
        <v>2528.2720939718552</v>
      </c>
      <c r="F26" s="3">
        <f>IFERROR(IF(Loan_Not_Paid*Values_Entered,Principal,""), "")</f>
        <v>385.82281246598785</v>
      </c>
      <c r="G26" s="3">
        <f>IFERROR(IF(Loan_Not_Paid*Values_Entered,Interest,""), "")</f>
        <v>2142.449281505867</v>
      </c>
      <c r="H26" s="25">
        <f>IFERROR(IF(Loan_Not_Paid*Values_Entered,Ending_Balance,""), "")</f>
        <v>395143.27531169413</v>
      </c>
      <c r="I26" s="35">
        <f>I25+Loan[[#This Row],[Interest]]</f>
        <v>28010.81253332819</v>
      </c>
    </row>
    <row r="27" spans="2:9" ht="28.15" customHeight="1" x14ac:dyDescent="0.3">
      <c r="B27" s="23">
        <f>IFERROR(IF(Loan_Not_Paid*Values_Entered,Payment_Number,""), "")</f>
        <v>14</v>
      </c>
      <c r="C27" s="24">
        <f>IFERROR(IF(Loan_Not_Paid*Values_Entered,Payment_Date,""), "")</f>
        <v>46419</v>
      </c>
      <c r="D27" s="3">
        <f>IFERROR(IF(Loan_Not_Paid*Values_Entered,Beginning_Balance,""), "")</f>
        <v>395143.27531169413</v>
      </c>
      <c r="E27" s="3">
        <f>IFERROR(IF(Loan_Not_Paid*Values_Entered,Monthly_Payment,""), "")</f>
        <v>2528.2720939718552</v>
      </c>
      <c r="F27" s="3">
        <f>IFERROR(IF(Loan_Not_Paid*Values_Entered,Principal,""), "")</f>
        <v>387.91268603351193</v>
      </c>
      <c r="G27" s="3">
        <f>IFERROR(IF(Loan_Not_Paid*Values_Entered,Interest,""), "")</f>
        <v>2140.3594079383433</v>
      </c>
      <c r="H27" s="25">
        <f>IFERROR(IF(Loan_Not_Paid*Values_Entered,Ending_Balance,""), "")</f>
        <v>394755.36262566061</v>
      </c>
      <c r="I27" s="35">
        <f>I26+Loan[[#This Row],[Interest]]</f>
        <v>30151.171941266533</v>
      </c>
    </row>
    <row r="28" spans="2:9" ht="28.15" customHeight="1" x14ac:dyDescent="0.3">
      <c r="B28" s="23">
        <f>IFERROR(IF(Loan_Not_Paid*Values_Entered,Payment_Number,""), "")</f>
        <v>15</v>
      </c>
      <c r="C28" s="24">
        <f>IFERROR(IF(Loan_Not_Paid*Values_Entered,Payment_Date,""), "")</f>
        <v>46447</v>
      </c>
      <c r="D28" s="3">
        <f>IFERROR(IF(Loan_Not_Paid*Values_Entered,Beginning_Balance,""), "")</f>
        <v>394755.36262566061</v>
      </c>
      <c r="E28" s="3">
        <f>IFERROR(IF(Loan_Not_Paid*Values_Entered,Monthly_Payment,""), "")</f>
        <v>2528.2720939718552</v>
      </c>
      <c r="F28" s="3">
        <f>IFERROR(IF(Loan_Not_Paid*Values_Entered,Principal,""), "")</f>
        <v>390.01387974952684</v>
      </c>
      <c r="G28" s="3">
        <f>IFERROR(IF(Loan_Not_Paid*Values_Entered,Interest,""), "")</f>
        <v>2138.2582142223282</v>
      </c>
      <c r="H28" s="25">
        <f>IFERROR(IF(Loan_Not_Paid*Values_Entered,Ending_Balance,""), "")</f>
        <v>394365.34874591103</v>
      </c>
      <c r="I28" s="35">
        <f>I27+Loan[[#This Row],[Interest]]</f>
        <v>32289.430155488863</v>
      </c>
    </row>
    <row r="29" spans="2:9" ht="28.15" customHeight="1" x14ac:dyDescent="0.3">
      <c r="B29" s="23">
        <f>IFERROR(IF(Loan_Not_Paid*Values_Entered,Payment_Number,""), "")</f>
        <v>16</v>
      </c>
      <c r="C29" s="24">
        <f>IFERROR(IF(Loan_Not_Paid*Values_Entered,Payment_Date,""), "")</f>
        <v>46478</v>
      </c>
      <c r="D29" s="3">
        <f>IFERROR(IF(Loan_Not_Paid*Values_Entered,Beginning_Balance,""), "")</f>
        <v>394365.34874591103</v>
      </c>
      <c r="E29" s="3">
        <f>IFERROR(IF(Loan_Not_Paid*Values_Entered,Monthly_Payment,""), "")</f>
        <v>2528.2720939718552</v>
      </c>
      <c r="F29" s="3">
        <f>IFERROR(IF(Loan_Not_Paid*Values_Entered,Principal,""), "")</f>
        <v>392.1264549315033</v>
      </c>
      <c r="G29" s="3">
        <f>IFERROR(IF(Loan_Not_Paid*Values_Entered,Interest,""), "")</f>
        <v>2136.1456390403519</v>
      </c>
      <c r="H29" s="25">
        <f>IFERROR(IF(Loan_Not_Paid*Values_Entered,Ending_Balance,""), "")</f>
        <v>393973.22229097958</v>
      </c>
      <c r="I29" s="35">
        <f>I28+Loan[[#This Row],[Interest]]</f>
        <v>34425.575794529213</v>
      </c>
    </row>
    <row r="30" spans="2:9" ht="28.15" customHeight="1" x14ac:dyDescent="0.3">
      <c r="B30" s="23">
        <f>IFERROR(IF(Loan_Not_Paid*Values_Entered,Payment_Number,""), "")</f>
        <v>17</v>
      </c>
      <c r="C30" s="24">
        <f>IFERROR(IF(Loan_Not_Paid*Values_Entered,Payment_Date,""), "")</f>
        <v>46508</v>
      </c>
      <c r="D30" s="3">
        <f>IFERROR(IF(Loan_Not_Paid*Values_Entered,Beginning_Balance,""), "")</f>
        <v>393973.22229097958</v>
      </c>
      <c r="E30" s="3">
        <f>IFERROR(IF(Loan_Not_Paid*Values_Entered,Monthly_Payment,""), "")</f>
        <v>2528.2720939718552</v>
      </c>
      <c r="F30" s="3">
        <f>IFERROR(IF(Loan_Not_Paid*Values_Entered,Principal,""), "")</f>
        <v>394.25047322904896</v>
      </c>
      <c r="G30" s="3">
        <f>IFERROR(IF(Loan_Not_Paid*Values_Entered,Interest,""), "")</f>
        <v>2134.0216207428061</v>
      </c>
      <c r="H30" s="25">
        <f>IFERROR(IF(Loan_Not_Paid*Values_Entered,Ending_Balance,""), "")</f>
        <v>393578.97181775054</v>
      </c>
      <c r="I30" s="35">
        <f>I29+Loan[[#This Row],[Interest]]</f>
        <v>36559.597415272023</v>
      </c>
    </row>
    <row r="31" spans="2:9" ht="28.15" customHeight="1" x14ac:dyDescent="0.3">
      <c r="B31" s="23">
        <f>IFERROR(IF(Loan_Not_Paid*Values_Entered,Payment_Number,""), "")</f>
        <v>18</v>
      </c>
      <c r="C31" s="24">
        <f>IFERROR(IF(Loan_Not_Paid*Values_Entered,Payment_Date,""), "")</f>
        <v>46539</v>
      </c>
      <c r="D31" s="3">
        <f>IFERROR(IF(Loan_Not_Paid*Values_Entered,Beginning_Balance,""), "")</f>
        <v>393578.97181775054</v>
      </c>
      <c r="E31" s="3">
        <f>IFERROR(IF(Loan_Not_Paid*Values_Entered,Monthly_Payment,""), "")</f>
        <v>2528.2720939718552</v>
      </c>
      <c r="F31" s="3">
        <f>IFERROR(IF(Loan_Not_Paid*Values_Entered,Principal,""), "")</f>
        <v>396.38599662570641</v>
      </c>
      <c r="G31" s="3">
        <f>IFERROR(IF(Loan_Not_Paid*Values_Entered,Interest,""), "")</f>
        <v>2131.8860973461487</v>
      </c>
      <c r="H31" s="25">
        <f>IFERROR(IF(Loan_Not_Paid*Values_Entered,Ending_Balance,""), "")</f>
        <v>393182.58582112484</v>
      </c>
      <c r="I31" s="35">
        <f>I30+Loan[[#This Row],[Interest]]</f>
        <v>38691.483512618172</v>
      </c>
    </row>
    <row r="32" spans="2:9" ht="28.15" customHeight="1" x14ac:dyDescent="0.3">
      <c r="B32" s="23">
        <f>IFERROR(IF(Loan_Not_Paid*Values_Entered,Payment_Number,""), "")</f>
        <v>19</v>
      </c>
      <c r="C32" s="24">
        <f>IFERROR(IF(Loan_Not_Paid*Values_Entered,Payment_Date,""), "")</f>
        <v>46569</v>
      </c>
      <c r="D32" s="3">
        <f>IFERROR(IF(Loan_Not_Paid*Values_Entered,Beginning_Balance,""), "")</f>
        <v>393182.58582112484</v>
      </c>
      <c r="E32" s="3">
        <f>IFERROR(IF(Loan_Not_Paid*Values_Entered,Monthly_Payment,""), "")</f>
        <v>2528.2720939718552</v>
      </c>
      <c r="F32" s="3">
        <f>IFERROR(IF(Loan_Not_Paid*Values_Entered,Principal,""), "")</f>
        <v>398.5330874407623</v>
      </c>
      <c r="G32" s="3">
        <f>IFERROR(IF(Loan_Not_Paid*Values_Entered,Interest,""), "")</f>
        <v>2129.7390065310929</v>
      </c>
      <c r="H32" s="25">
        <f>IFERROR(IF(Loan_Not_Paid*Values_Entered,Ending_Balance,""), "")</f>
        <v>392784.05273368408</v>
      </c>
      <c r="I32" s="35">
        <f>I31+Loan[[#This Row],[Interest]]</f>
        <v>40821.222519149262</v>
      </c>
    </row>
    <row r="33" spans="2:9" ht="28.15" customHeight="1" x14ac:dyDescent="0.3">
      <c r="B33" s="23">
        <f>IFERROR(IF(Loan_Not_Paid*Values_Entered,Payment_Number,""), "")</f>
        <v>20</v>
      </c>
      <c r="C33" s="24">
        <f>IFERROR(IF(Loan_Not_Paid*Values_Entered,Payment_Date,""), "")</f>
        <v>46600</v>
      </c>
      <c r="D33" s="3">
        <f>IFERROR(IF(Loan_Not_Paid*Values_Entered,Beginning_Balance,""), "")</f>
        <v>392784.05273368408</v>
      </c>
      <c r="E33" s="3">
        <f>IFERROR(IF(Loan_Not_Paid*Values_Entered,Monthly_Payment,""), "")</f>
        <v>2528.2720939718552</v>
      </c>
      <c r="F33" s="3">
        <f>IFERROR(IF(Loan_Not_Paid*Values_Entered,Principal,""), "")</f>
        <v>400.69180833106645</v>
      </c>
      <c r="G33" s="3">
        <f>IFERROR(IF(Loan_Not_Paid*Values_Entered,Interest,""), "")</f>
        <v>2127.5802856407886</v>
      </c>
      <c r="H33" s="25">
        <f>IFERROR(IF(Loan_Not_Paid*Values_Entered,Ending_Balance,""), "")</f>
        <v>392383.36092535302</v>
      </c>
      <c r="I33" s="35">
        <f>I32+Loan[[#This Row],[Interest]]</f>
        <v>42948.802804790052</v>
      </c>
    </row>
    <row r="34" spans="2:9" ht="28.15" customHeight="1" x14ac:dyDescent="0.3">
      <c r="B34" s="23">
        <f>IFERROR(IF(Loan_Not_Paid*Values_Entered,Payment_Number,""), "")</f>
        <v>21</v>
      </c>
      <c r="C34" s="24">
        <f>IFERROR(IF(Loan_Not_Paid*Values_Entered,Payment_Date,""), "")</f>
        <v>46631</v>
      </c>
      <c r="D34" s="3">
        <f>IFERROR(IF(Loan_Not_Paid*Values_Entered,Beginning_Balance,""), "")</f>
        <v>392383.36092535302</v>
      </c>
      <c r="E34" s="3">
        <f>IFERROR(IF(Loan_Not_Paid*Values_Entered,Monthly_Payment,""), "")</f>
        <v>2528.2720939718552</v>
      </c>
      <c r="F34" s="3">
        <f>IFERROR(IF(Loan_Not_Paid*Values_Entered,Principal,""), "")</f>
        <v>402.86222229285971</v>
      </c>
      <c r="G34" s="3">
        <f>IFERROR(IF(Loan_Not_Paid*Values_Entered,Interest,""), "")</f>
        <v>2125.4098716789954</v>
      </c>
      <c r="H34" s="25">
        <f>IFERROR(IF(Loan_Not_Paid*Values_Entered,Ending_Balance,""), "")</f>
        <v>391980.49870306015</v>
      </c>
      <c r="I34" s="35">
        <f>I33+Loan[[#This Row],[Interest]]</f>
        <v>45074.212676469047</v>
      </c>
    </row>
    <row r="35" spans="2:9" ht="28.15" customHeight="1" x14ac:dyDescent="0.3">
      <c r="B35" s="23">
        <f>IFERROR(IF(Loan_Not_Paid*Values_Entered,Payment_Number,""), "")</f>
        <v>22</v>
      </c>
      <c r="C35" s="24">
        <f>IFERROR(IF(Loan_Not_Paid*Values_Entered,Payment_Date,""), "")</f>
        <v>46661</v>
      </c>
      <c r="D35" s="3">
        <f>IFERROR(IF(Loan_Not_Paid*Values_Entered,Beginning_Balance,""), "")</f>
        <v>391980.49870306015</v>
      </c>
      <c r="E35" s="3">
        <f>IFERROR(IF(Loan_Not_Paid*Values_Entered,Monthly_Payment,""), "")</f>
        <v>2528.2720939718552</v>
      </c>
      <c r="F35" s="3">
        <f>IFERROR(IF(Loan_Not_Paid*Values_Entered,Principal,""), "")</f>
        <v>405.04439266361265</v>
      </c>
      <c r="G35" s="3">
        <f>IFERROR(IF(Loan_Not_Paid*Values_Entered,Interest,""), "")</f>
        <v>2123.2277013082426</v>
      </c>
      <c r="H35" s="25">
        <f>IFERROR(IF(Loan_Not_Paid*Values_Entered,Ending_Balance,""), "")</f>
        <v>391575.45431039657</v>
      </c>
      <c r="I35" s="35">
        <f>I34+Loan[[#This Row],[Interest]]</f>
        <v>47197.44037777729</v>
      </c>
    </row>
    <row r="36" spans="2:9" ht="28.15" customHeight="1" x14ac:dyDescent="0.3">
      <c r="B36" s="23">
        <f>IFERROR(IF(Loan_Not_Paid*Values_Entered,Payment_Number,""), "")</f>
        <v>23</v>
      </c>
      <c r="C36" s="24">
        <f>IFERROR(IF(Loan_Not_Paid*Values_Entered,Payment_Date,""), "")</f>
        <v>46692</v>
      </c>
      <c r="D36" s="3">
        <f>IFERROR(IF(Loan_Not_Paid*Values_Entered,Beginning_Balance,""), "")</f>
        <v>391575.45431039657</v>
      </c>
      <c r="E36" s="3">
        <f>IFERROR(IF(Loan_Not_Paid*Values_Entered,Monthly_Payment,""), "")</f>
        <v>2528.2720939718552</v>
      </c>
      <c r="F36" s="3">
        <f>IFERROR(IF(Loan_Not_Paid*Values_Entered,Principal,""), "")</f>
        <v>407.23838312387392</v>
      </c>
      <c r="G36" s="3">
        <f>IFERROR(IF(Loan_Not_Paid*Values_Entered,Interest,""), "")</f>
        <v>2121.0337108479816</v>
      </c>
      <c r="H36" s="25">
        <f>IFERROR(IF(Loan_Not_Paid*Values_Entered,Ending_Balance,""), "")</f>
        <v>391168.21592727269</v>
      </c>
      <c r="I36" s="35">
        <f>I35+Loan[[#This Row],[Interest]]</f>
        <v>49318.474088625269</v>
      </c>
    </row>
    <row r="37" spans="2:9" ht="28.15" customHeight="1" x14ac:dyDescent="0.3">
      <c r="B37" s="23">
        <f>IFERROR(IF(Loan_Not_Paid*Values_Entered,Payment_Number,""), "")</f>
        <v>24</v>
      </c>
      <c r="C37" s="24">
        <f>IFERROR(IF(Loan_Not_Paid*Values_Entered,Payment_Date,""), "")</f>
        <v>46722</v>
      </c>
      <c r="D37" s="3">
        <f>IFERROR(IF(Loan_Not_Paid*Values_Entered,Beginning_Balance,""), "")</f>
        <v>391168.21592727269</v>
      </c>
      <c r="E37" s="3">
        <f>IFERROR(IF(Loan_Not_Paid*Values_Entered,Monthly_Payment,""), "")</f>
        <v>2528.2720939718552</v>
      </c>
      <c r="F37" s="3">
        <f>IFERROR(IF(Loan_Not_Paid*Values_Entered,Principal,""), "")</f>
        <v>409.44425769912823</v>
      </c>
      <c r="G37" s="3">
        <f>IFERROR(IF(Loan_Not_Paid*Values_Entered,Interest,""), "")</f>
        <v>2118.8278362727269</v>
      </c>
      <c r="H37" s="25">
        <f>IFERROR(IF(Loan_Not_Paid*Values_Entered,Ending_Balance,""), "")</f>
        <v>390758.77166957356</v>
      </c>
      <c r="I37" s="35">
        <f>I36+Loan[[#This Row],[Interest]]</f>
        <v>51437.301924897998</v>
      </c>
    </row>
    <row r="38" spans="2:9" ht="28.15" customHeight="1" x14ac:dyDescent="0.3">
      <c r="B38" s="23">
        <f>IFERROR(IF(Loan_Not_Paid*Values_Entered,Payment_Number,""), "")</f>
        <v>25</v>
      </c>
      <c r="C38" s="24">
        <f>IFERROR(IF(Loan_Not_Paid*Values_Entered,Payment_Date,""), "")</f>
        <v>46753</v>
      </c>
      <c r="D38" s="3">
        <f>IFERROR(IF(Loan_Not_Paid*Values_Entered,Beginning_Balance,""), "")</f>
        <v>390758.77166957356</v>
      </c>
      <c r="E38" s="3">
        <f>IFERROR(IF(Loan_Not_Paid*Values_Entered,Monthly_Payment,""), "")</f>
        <v>2528.2720939718552</v>
      </c>
      <c r="F38" s="3">
        <f>IFERROR(IF(Loan_Not_Paid*Values_Entered,Principal,""), "")</f>
        <v>411.66208076166527</v>
      </c>
      <c r="G38" s="3">
        <f>IFERROR(IF(Loan_Not_Paid*Values_Entered,Interest,""), "")</f>
        <v>2116.6100132101897</v>
      </c>
      <c r="H38" s="25">
        <f>IFERROR(IF(Loan_Not_Paid*Values_Entered,Ending_Balance,""), "")</f>
        <v>390347.10958881193</v>
      </c>
      <c r="I38" s="35">
        <f>I37+Loan[[#This Row],[Interest]]</f>
        <v>53553.911938108191</v>
      </c>
    </row>
    <row r="39" spans="2:9" ht="28.15" customHeight="1" x14ac:dyDescent="0.3">
      <c r="B39" s="23">
        <f>IFERROR(IF(Loan_Not_Paid*Values_Entered,Payment_Number,""), "")</f>
        <v>26</v>
      </c>
      <c r="C39" s="24">
        <f>IFERROR(IF(Loan_Not_Paid*Values_Entered,Payment_Date,""), "")</f>
        <v>46784</v>
      </c>
      <c r="D39" s="3">
        <f>IFERROR(IF(Loan_Not_Paid*Values_Entered,Beginning_Balance,""), "")</f>
        <v>390347.10958881193</v>
      </c>
      <c r="E39" s="3">
        <f>IFERROR(IF(Loan_Not_Paid*Values_Entered,Monthly_Payment,""), "")</f>
        <v>2528.2720939718552</v>
      </c>
      <c r="F39" s="3">
        <f>IFERROR(IF(Loan_Not_Paid*Values_Entered,Principal,""), "")</f>
        <v>413.89191703245751</v>
      </c>
      <c r="G39" s="3">
        <f>IFERROR(IF(Loan_Not_Paid*Values_Entered,Interest,""), "")</f>
        <v>2114.3801769393972</v>
      </c>
      <c r="H39" s="25">
        <f>IFERROR(IF(Loan_Not_Paid*Values_Entered,Ending_Balance,""), "")</f>
        <v>389933.21767177945</v>
      </c>
      <c r="I39" s="35">
        <f>I38+Loan[[#This Row],[Interest]]</f>
        <v>55668.292115047589</v>
      </c>
    </row>
    <row r="40" spans="2:9" ht="28.15" customHeight="1" x14ac:dyDescent="0.3">
      <c r="B40" s="23">
        <f>IFERROR(IF(Loan_Not_Paid*Values_Entered,Payment_Number,""), "")</f>
        <v>27</v>
      </c>
      <c r="C40" s="24">
        <f>IFERROR(IF(Loan_Not_Paid*Values_Entered,Payment_Date,""), "")</f>
        <v>46813</v>
      </c>
      <c r="D40" s="3">
        <f>IFERROR(IF(Loan_Not_Paid*Values_Entered,Beginning_Balance,""), "")</f>
        <v>389933.21767177945</v>
      </c>
      <c r="E40" s="3">
        <f>IFERROR(IF(Loan_Not_Paid*Values_Entered,Monthly_Payment,""), "")</f>
        <v>2528.2720939718552</v>
      </c>
      <c r="F40" s="3">
        <f>IFERROR(IF(Loan_Not_Paid*Values_Entered,Principal,""), "")</f>
        <v>416.13383158304998</v>
      </c>
      <c r="G40" s="3">
        <f>IFERROR(IF(Loan_Not_Paid*Values_Entered,Interest,""), "")</f>
        <v>2112.1382623888053</v>
      </c>
      <c r="H40" s="25">
        <f>IFERROR(IF(Loan_Not_Paid*Values_Entered,Ending_Balance,""), "")</f>
        <v>389517.08384019637</v>
      </c>
      <c r="I40" s="35">
        <f>I39+Loan[[#This Row],[Interest]]</f>
        <v>57780.430377436394</v>
      </c>
    </row>
    <row r="41" spans="2:9" ht="28.15" customHeight="1" x14ac:dyDescent="0.3">
      <c r="B41" s="23">
        <f>IFERROR(IF(Loan_Not_Paid*Values_Entered,Payment_Number,""), "")</f>
        <v>28</v>
      </c>
      <c r="C41" s="24">
        <f>IFERROR(IF(Loan_Not_Paid*Values_Entered,Payment_Date,""), "")</f>
        <v>46844</v>
      </c>
      <c r="D41" s="3">
        <f>IFERROR(IF(Loan_Not_Paid*Values_Entered,Beginning_Balance,""), "")</f>
        <v>389517.08384019637</v>
      </c>
      <c r="E41" s="3">
        <f>IFERROR(IF(Loan_Not_Paid*Values_Entered,Monthly_Payment,""), "")</f>
        <v>2528.2720939718552</v>
      </c>
      <c r="F41" s="3">
        <f>IFERROR(IF(Loan_Not_Paid*Values_Entered,Principal,""), "")</f>
        <v>418.38788983745826</v>
      </c>
      <c r="G41" s="3">
        <f>IFERROR(IF(Loan_Not_Paid*Values_Entered,Interest,""), "")</f>
        <v>2109.8842041343969</v>
      </c>
      <c r="H41" s="25">
        <f>IFERROR(IF(Loan_Not_Paid*Values_Entered,Ending_Balance,""), "")</f>
        <v>389098.69595035893</v>
      </c>
      <c r="I41" s="35">
        <f>I40+Loan[[#This Row],[Interest]]</f>
        <v>59890.31458157079</v>
      </c>
    </row>
    <row r="42" spans="2:9" ht="28.15" customHeight="1" x14ac:dyDescent="0.3">
      <c r="B42" s="23">
        <f>IFERROR(IF(Loan_Not_Paid*Values_Entered,Payment_Number,""), "")</f>
        <v>29</v>
      </c>
      <c r="C42" s="24">
        <f>IFERROR(IF(Loan_Not_Paid*Values_Entered,Payment_Date,""), "")</f>
        <v>46874</v>
      </c>
      <c r="D42" s="3">
        <f>IFERROR(IF(Loan_Not_Paid*Values_Entered,Beginning_Balance,""), "")</f>
        <v>389098.69595035893</v>
      </c>
      <c r="E42" s="3">
        <f>IFERROR(IF(Loan_Not_Paid*Values_Entered,Monthly_Payment,""), "")</f>
        <v>2528.2720939718552</v>
      </c>
      <c r="F42" s="3">
        <f>IFERROR(IF(Loan_Not_Paid*Values_Entered,Principal,""), "")</f>
        <v>420.65415757407783</v>
      </c>
      <c r="G42" s="3">
        <f>IFERROR(IF(Loan_Not_Paid*Values_Entered,Interest,""), "")</f>
        <v>2107.6179363977772</v>
      </c>
      <c r="H42" s="25">
        <f>IFERROR(IF(Loan_Not_Paid*Values_Entered,Ending_Balance,""), "")</f>
        <v>388678.04179278488</v>
      </c>
      <c r="I42" s="35">
        <f>I41+Loan[[#This Row],[Interest]]</f>
        <v>61997.932517968569</v>
      </c>
    </row>
    <row r="43" spans="2:9" ht="28.15" customHeight="1" x14ac:dyDescent="0.3">
      <c r="B43" s="23">
        <f>IFERROR(IF(Loan_Not_Paid*Values_Entered,Payment_Number,""), "")</f>
        <v>30</v>
      </c>
      <c r="C43" s="24">
        <f>IFERROR(IF(Loan_Not_Paid*Values_Entered,Payment_Date,""), "")</f>
        <v>46905</v>
      </c>
      <c r="D43" s="3">
        <f>IFERROR(IF(Loan_Not_Paid*Values_Entered,Beginning_Balance,""), "")</f>
        <v>388678.04179278488</v>
      </c>
      <c r="E43" s="3">
        <f>IFERROR(IF(Loan_Not_Paid*Values_Entered,Monthly_Payment,""), "")</f>
        <v>2528.2720939718552</v>
      </c>
      <c r="F43" s="3">
        <f>IFERROR(IF(Loan_Not_Paid*Values_Entered,Principal,""), "")</f>
        <v>422.93270092760412</v>
      </c>
      <c r="G43" s="3">
        <f>IFERROR(IF(Loan_Not_Paid*Values_Entered,Interest,""), "")</f>
        <v>2105.3393930442512</v>
      </c>
      <c r="H43" s="25">
        <f>IFERROR(IF(Loan_Not_Paid*Values_Entered,Ending_Balance,""), "")</f>
        <v>388255.10909185733</v>
      </c>
      <c r="I43" s="35">
        <f>I42+Loan[[#This Row],[Interest]]</f>
        <v>64103.271911012824</v>
      </c>
    </row>
    <row r="44" spans="2:9" ht="28.15" customHeight="1" x14ac:dyDescent="0.3">
      <c r="B44" s="23">
        <f>IFERROR(IF(Loan_Not_Paid*Values_Entered,Payment_Number,""), "")</f>
        <v>31</v>
      </c>
      <c r="C44" s="24">
        <f>IFERROR(IF(Loan_Not_Paid*Values_Entered,Payment_Date,""), "")</f>
        <v>46935</v>
      </c>
      <c r="D44" s="3">
        <f>IFERROR(IF(Loan_Not_Paid*Values_Entered,Beginning_Balance,""), "")</f>
        <v>388255.10909185733</v>
      </c>
      <c r="E44" s="3">
        <f>IFERROR(IF(Loan_Not_Paid*Values_Entered,Monthly_Payment,""), "")</f>
        <v>2528.2720939718552</v>
      </c>
      <c r="F44" s="3">
        <f>IFERROR(IF(Loan_Not_Paid*Values_Entered,Principal,""), "")</f>
        <v>425.22358639096188</v>
      </c>
      <c r="G44" s="3">
        <f>IFERROR(IF(Loan_Not_Paid*Values_Entered,Interest,""), "")</f>
        <v>2103.0485075808933</v>
      </c>
      <c r="H44" s="25">
        <f>IFERROR(IF(Loan_Not_Paid*Values_Entered,Ending_Balance,""), "")</f>
        <v>387829.88550546631</v>
      </c>
      <c r="I44" s="35">
        <f>I43+Loan[[#This Row],[Interest]]</f>
        <v>66206.320418593721</v>
      </c>
    </row>
    <row r="45" spans="2:9" ht="28.15" customHeight="1" x14ac:dyDescent="0.3">
      <c r="B45" s="23">
        <f>IFERROR(IF(Loan_Not_Paid*Values_Entered,Payment_Number,""), "")</f>
        <v>32</v>
      </c>
      <c r="C45" s="24">
        <f>IFERROR(IF(Loan_Not_Paid*Values_Entered,Payment_Date,""), "")</f>
        <v>46966</v>
      </c>
      <c r="D45" s="3">
        <f>IFERROR(IF(Loan_Not_Paid*Values_Entered,Beginning_Balance,""), "")</f>
        <v>387829.88550546631</v>
      </c>
      <c r="E45" s="3">
        <f>IFERROR(IF(Loan_Not_Paid*Values_Entered,Monthly_Payment,""), "")</f>
        <v>2528.2720939718552</v>
      </c>
      <c r="F45" s="3">
        <f>IFERROR(IF(Loan_Not_Paid*Values_Entered,Principal,""), "")</f>
        <v>427.52688081724631</v>
      </c>
      <c r="G45" s="3">
        <f>IFERROR(IF(Loan_Not_Paid*Values_Entered,Interest,""), "")</f>
        <v>2100.7452131546088</v>
      </c>
      <c r="H45" s="25">
        <f>IFERROR(IF(Loan_Not_Paid*Values_Entered,Ending_Balance,""), "")</f>
        <v>387402.35862464912</v>
      </c>
      <c r="I45" s="35">
        <f>I44+Loan[[#This Row],[Interest]]</f>
        <v>68307.065631748323</v>
      </c>
    </row>
    <row r="46" spans="2:9" ht="28.15" customHeight="1" x14ac:dyDescent="0.3">
      <c r="B46" s="23">
        <f>IFERROR(IF(Loan_Not_Paid*Values_Entered,Payment_Number,""), "")</f>
        <v>33</v>
      </c>
      <c r="C46" s="24">
        <f>IFERROR(IF(Loan_Not_Paid*Values_Entered,Payment_Date,""), "")</f>
        <v>46997</v>
      </c>
      <c r="D46" s="3">
        <f>IFERROR(IF(Loan_Not_Paid*Values_Entered,Beginning_Balance,""), "")</f>
        <v>387402.35862464912</v>
      </c>
      <c r="E46" s="3">
        <f>IFERROR(IF(Loan_Not_Paid*Values_Entered,Monthly_Payment,""), "")</f>
        <v>2528.2720939718552</v>
      </c>
      <c r="F46" s="3">
        <f>IFERROR(IF(Loan_Not_Paid*Values_Entered,Principal,""), "")</f>
        <v>429.84265142167305</v>
      </c>
      <c r="G46" s="3">
        <f>IFERROR(IF(Loan_Not_Paid*Values_Entered,Interest,""), "")</f>
        <v>2098.4294425501821</v>
      </c>
      <c r="H46" s="25">
        <f>IFERROR(IF(Loan_Not_Paid*Values_Entered,Ending_Balance,""), "")</f>
        <v>386972.51597322745</v>
      </c>
      <c r="I46" s="35">
        <f>I45+Loan[[#This Row],[Interest]]</f>
        <v>70405.495074298509</v>
      </c>
    </row>
    <row r="47" spans="2:9" ht="28.15" customHeight="1" x14ac:dyDescent="0.3">
      <c r="B47" s="23">
        <f>IFERROR(IF(Loan_Not_Paid*Values_Entered,Payment_Number,""), "")</f>
        <v>34</v>
      </c>
      <c r="C47" s="24">
        <f>IFERROR(IF(Loan_Not_Paid*Values_Entered,Payment_Date,""), "")</f>
        <v>47027</v>
      </c>
      <c r="D47" s="3">
        <f>IFERROR(IF(Loan_Not_Paid*Values_Entered,Beginning_Balance,""), "")</f>
        <v>386972.51597322745</v>
      </c>
      <c r="E47" s="3">
        <f>IFERROR(IF(Loan_Not_Paid*Values_Entered,Monthly_Payment,""), "")</f>
        <v>2528.2720939718552</v>
      </c>
      <c r="F47" s="3">
        <f>IFERROR(IF(Loan_Not_Paid*Values_Entered,Principal,""), "")</f>
        <v>432.17096578354051</v>
      </c>
      <c r="G47" s="3">
        <f>IFERROR(IF(Loan_Not_Paid*Values_Entered,Interest,""), "")</f>
        <v>2096.1011281883148</v>
      </c>
      <c r="H47" s="25">
        <f>IFERROR(IF(Loan_Not_Paid*Values_Entered,Ending_Balance,""), "")</f>
        <v>386540.34500744386</v>
      </c>
      <c r="I47" s="35">
        <f>I46+Loan[[#This Row],[Interest]]</f>
        <v>72501.59620248682</v>
      </c>
    </row>
    <row r="48" spans="2:9" ht="28.15" customHeight="1" x14ac:dyDescent="0.3">
      <c r="B48" s="23">
        <f>IFERROR(IF(Loan_Not_Paid*Values_Entered,Payment_Number,""), "")</f>
        <v>35</v>
      </c>
      <c r="C48" s="24">
        <f>IFERROR(IF(Loan_Not_Paid*Values_Entered,Payment_Date,""), "")</f>
        <v>47058</v>
      </c>
      <c r="D48" s="3">
        <f>IFERROR(IF(Loan_Not_Paid*Values_Entered,Beginning_Balance,""), "")</f>
        <v>386540.34500744386</v>
      </c>
      <c r="E48" s="3">
        <f>IFERROR(IF(Loan_Not_Paid*Values_Entered,Monthly_Payment,""), "")</f>
        <v>2528.2720939718552</v>
      </c>
      <c r="F48" s="3">
        <f>IFERROR(IF(Loan_Not_Paid*Values_Entered,Principal,""), "")</f>
        <v>434.51189184820123</v>
      </c>
      <c r="G48" s="3">
        <f>IFERROR(IF(Loan_Not_Paid*Values_Entered,Interest,""), "")</f>
        <v>2093.7602021236535</v>
      </c>
      <c r="H48" s="25">
        <f>IFERROR(IF(Loan_Not_Paid*Values_Entered,Ending_Balance,""), "")</f>
        <v>386105.83311559568</v>
      </c>
      <c r="I48" s="35">
        <f>I47+Loan[[#This Row],[Interest]]</f>
        <v>74595.356404610473</v>
      </c>
    </row>
    <row r="49" spans="2:9" ht="28.15" customHeight="1" x14ac:dyDescent="0.3">
      <c r="B49" s="23">
        <f>IFERROR(IF(Loan_Not_Paid*Values_Entered,Payment_Number,""), "")</f>
        <v>36</v>
      </c>
      <c r="C49" s="24">
        <f>IFERROR(IF(Loan_Not_Paid*Values_Entered,Payment_Date,""), "")</f>
        <v>47088</v>
      </c>
      <c r="D49" s="3">
        <f>IFERROR(IF(Loan_Not_Paid*Values_Entered,Beginning_Balance,""), "")</f>
        <v>386105.83311559568</v>
      </c>
      <c r="E49" s="3">
        <f>IFERROR(IF(Loan_Not_Paid*Values_Entered,Monthly_Payment,""), "")</f>
        <v>2528.2720939718552</v>
      </c>
      <c r="F49" s="3">
        <f>IFERROR(IF(Loan_Not_Paid*Values_Entered,Principal,""), "")</f>
        <v>436.86549792904572</v>
      </c>
      <c r="G49" s="3">
        <f>IFERROR(IF(Loan_Not_Paid*Values_Entered,Interest,""), "")</f>
        <v>2091.4065960428093</v>
      </c>
      <c r="H49" s="25">
        <f>IFERROR(IF(Loan_Not_Paid*Values_Entered,Ending_Balance,""), "")</f>
        <v>385668.96761766664</v>
      </c>
      <c r="I49" s="35">
        <f>I48+Loan[[#This Row],[Interest]]</f>
        <v>76686.763000653285</v>
      </c>
    </row>
    <row r="50" spans="2:9" ht="28.15" customHeight="1" x14ac:dyDescent="0.3">
      <c r="B50" s="23">
        <f>IFERROR(IF(Loan_Not_Paid*Values_Entered,Payment_Number,""), "")</f>
        <v>37</v>
      </c>
      <c r="C50" s="24">
        <f>IFERROR(IF(Loan_Not_Paid*Values_Entered,Payment_Date,""), "")</f>
        <v>47119</v>
      </c>
      <c r="D50" s="3">
        <f>IFERROR(IF(Loan_Not_Paid*Values_Entered,Beginning_Balance,""), "")</f>
        <v>385668.96761766664</v>
      </c>
      <c r="E50" s="3">
        <f>IFERROR(IF(Loan_Not_Paid*Values_Entered,Monthly_Payment,""), "")</f>
        <v>2528.2720939718552</v>
      </c>
      <c r="F50" s="3">
        <f>IFERROR(IF(Loan_Not_Paid*Values_Entered,Principal,""), "")</f>
        <v>439.23185270949466</v>
      </c>
      <c r="G50" s="3">
        <f>IFERROR(IF(Loan_Not_Paid*Values_Entered,Interest,""), "")</f>
        <v>2089.0402412623607</v>
      </c>
      <c r="H50" s="25">
        <f>IFERROR(IF(Loan_Not_Paid*Values_Entered,Ending_Balance,""), "")</f>
        <v>385229.73576495715</v>
      </c>
      <c r="I50" s="35">
        <f>I49+Loan[[#This Row],[Interest]]</f>
        <v>78775.803241915652</v>
      </c>
    </row>
    <row r="51" spans="2:9" ht="28.15" customHeight="1" x14ac:dyDescent="0.3">
      <c r="B51" s="23">
        <f>IFERROR(IF(Loan_Not_Paid*Values_Entered,Payment_Number,""), "")</f>
        <v>38</v>
      </c>
      <c r="C51" s="24">
        <f>IFERROR(IF(Loan_Not_Paid*Values_Entered,Payment_Date,""), "")</f>
        <v>47150</v>
      </c>
      <c r="D51" s="3">
        <f>IFERROR(IF(Loan_Not_Paid*Values_Entered,Beginning_Balance,""), "")</f>
        <v>385229.73576495715</v>
      </c>
      <c r="E51" s="3">
        <f>IFERROR(IF(Loan_Not_Paid*Values_Entered,Monthly_Payment,""), "")</f>
        <v>2528.2720939718552</v>
      </c>
      <c r="F51" s="3">
        <f>IFERROR(IF(Loan_Not_Paid*Values_Entered,Principal,""), "")</f>
        <v>441.61102524500444</v>
      </c>
      <c r="G51" s="3">
        <f>IFERROR(IF(Loan_Not_Paid*Values_Entered,Interest,""), "")</f>
        <v>2086.6610687268508</v>
      </c>
      <c r="H51" s="25">
        <f>IFERROR(IF(Loan_Not_Paid*Values_Entered,Ending_Balance,""), "")</f>
        <v>384788.12473971216</v>
      </c>
      <c r="I51" s="35">
        <f>I50+Loan[[#This Row],[Interest]]</f>
        <v>80862.464310642506</v>
      </c>
    </row>
    <row r="52" spans="2:9" ht="28.15" customHeight="1" x14ac:dyDescent="0.3">
      <c r="B52" s="23">
        <f>IFERROR(IF(Loan_Not_Paid*Values_Entered,Payment_Number,""), "")</f>
        <v>39</v>
      </c>
      <c r="C52" s="24">
        <f>IFERROR(IF(Loan_Not_Paid*Values_Entered,Payment_Date,""), "")</f>
        <v>47178</v>
      </c>
      <c r="D52" s="3">
        <f>IFERROR(IF(Loan_Not_Paid*Values_Entered,Beginning_Balance,""), "")</f>
        <v>384788.12473971216</v>
      </c>
      <c r="E52" s="3">
        <f>IFERROR(IF(Loan_Not_Paid*Values_Entered,Monthly_Payment,""), "")</f>
        <v>2528.2720939718552</v>
      </c>
      <c r="F52" s="3">
        <f>IFERROR(IF(Loan_Not_Paid*Values_Entered,Principal,""), "")</f>
        <v>444.0030849650816</v>
      </c>
      <c r="G52" s="3">
        <f>IFERROR(IF(Loan_Not_Paid*Values_Entered,Interest,""), "")</f>
        <v>2084.2690090067736</v>
      </c>
      <c r="H52" s="25">
        <f>IFERROR(IF(Loan_Not_Paid*Values_Entered,Ending_Balance,""), "")</f>
        <v>384344.12165474705</v>
      </c>
      <c r="I52" s="35">
        <f>I51+Loan[[#This Row],[Interest]]</f>
        <v>82946.733319649284</v>
      </c>
    </row>
    <row r="53" spans="2:9" ht="28.15" customHeight="1" x14ac:dyDescent="0.3">
      <c r="B53" s="23">
        <f>IFERROR(IF(Loan_Not_Paid*Values_Entered,Payment_Number,""), "")</f>
        <v>40</v>
      </c>
      <c r="C53" s="24">
        <f>IFERROR(IF(Loan_Not_Paid*Values_Entered,Payment_Date,""), "")</f>
        <v>47209</v>
      </c>
      <c r="D53" s="3">
        <f>IFERROR(IF(Loan_Not_Paid*Values_Entered,Beginning_Balance,""), "")</f>
        <v>384344.12165474705</v>
      </c>
      <c r="E53" s="3">
        <f>IFERROR(IF(Loan_Not_Paid*Values_Entered,Monthly_Payment,""), "")</f>
        <v>2528.2720939718552</v>
      </c>
      <c r="F53" s="3">
        <f>IFERROR(IF(Loan_Not_Paid*Values_Entered,Principal,""), "")</f>
        <v>446.40810167530907</v>
      </c>
      <c r="G53" s="3">
        <f>IFERROR(IF(Loan_Not_Paid*Values_Entered,Interest,""), "")</f>
        <v>2081.8639922965463</v>
      </c>
      <c r="H53" s="25">
        <f>IFERROR(IF(Loan_Not_Paid*Values_Entered,Ending_Balance,""), "")</f>
        <v>383897.71355307178</v>
      </c>
      <c r="I53" s="35">
        <f>I52+Loan[[#This Row],[Interest]]</f>
        <v>85028.597311945836</v>
      </c>
    </row>
    <row r="54" spans="2:9" ht="28.15" customHeight="1" x14ac:dyDescent="0.3">
      <c r="B54" s="23">
        <f>IFERROR(IF(Loan_Not_Paid*Values_Entered,Payment_Number,""), "")</f>
        <v>41</v>
      </c>
      <c r="C54" s="24">
        <f>IFERROR(IF(Loan_Not_Paid*Values_Entered,Payment_Date,""), "")</f>
        <v>47239</v>
      </c>
      <c r="D54" s="3">
        <f>IFERROR(IF(Loan_Not_Paid*Values_Entered,Beginning_Balance,""), "")</f>
        <v>383897.71355307178</v>
      </c>
      <c r="E54" s="3">
        <f>IFERROR(IF(Loan_Not_Paid*Values_Entered,Monthly_Payment,""), "")</f>
        <v>2528.2720939718552</v>
      </c>
      <c r="F54" s="3">
        <f>IFERROR(IF(Loan_Not_Paid*Values_Entered,Principal,""), "")</f>
        <v>448.82614555938363</v>
      </c>
      <c r="G54" s="3">
        <f>IFERROR(IF(Loan_Not_Paid*Values_Entered,Interest,""), "")</f>
        <v>2079.4459484124714</v>
      </c>
      <c r="H54" s="25">
        <f>IFERROR(IF(Loan_Not_Paid*Values_Entered,Ending_Balance,""), "")</f>
        <v>383448.8874075124</v>
      </c>
      <c r="I54" s="35">
        <f>I53+Loan[[#This Row],[Interest]]</f>
        <v>87108.043260358303</v>
      </c>
    </row>
    <row r="55" spans="2:9" ht="28.15" customHeight="1" x14ac:dyDescent="0.3">
      <c r="B55" s="23">
        <f>IFERROR(IF(Loan_Not_Paid*Values_Entered,Payment_Number,""), "")</f>
        <v>42</v>
      </c>
      <c r="C55" s="24">
        <f>IFERROR(IF(Loan_Not_Paid*Values_Entered,Payment_Date,""), "")</f>
        <v>47270</v>
      </c>
      <c r="D55" s="3">
        <f>IFERROR(IF(Loan_Not_Paid*Values_Entered,Beginning_Balance,""), "")</f>
        <v>383448.8874075124</v>
      </c>
      <c r="E55" s="3">
        <f>IFERROR(IF(Loan_Not_Paid*Values_Entered,Monthly_Payment,""), "")</f>
        <v>2528.2720939718552</v>
      </c>
      <c r="F55" s="3">
        <f>IFERROR(IF(Loan_Not_Paid*Values_Entered,Principal,""), "")</f>
        <v>451.25728718116363</v>
      </c>
      <c r="G55" s="3">
        <f>IFERROR(IF(Loan_Not_Paid*Values_Entered,Interest,""), "")</f>
        <v>2077.0148067906912</v>
      </c>
      <c r="H55" s="25">
        <f>IFERROR(IF(Loan_Not_Paid*Values_Entered,Ending_Balance,""), "")</f>
        <v>382997.63012033125</v>
      </c>
      <c r="I55" s="35">
        <f>I54+Loan[[#This Row],[Interest]]</f>
        <v>89185.058067148988</v>
      </c>
    </row>
    <row r="56" spans="2:9" ht="28.15" customHeight="1" x14ac:dyDescent="0.3">
      <c r="B56" s="23">
        <f>IFERROR(IF(Loan_Not_Paid*Values_Entered,Payment_Number,""), "")</f>
        <v>43</v>
      </c>
      <c r="C56" s="24">
        <f>IFERROR(IF(Loan_Not_Paid*Values_Entered,Payment_Date,""), "")</f>
        <v>47300</v>
      </c>
      <c r="D56" s="3">
        <f>IFERROR(IF(Loan_Not_Paid*Values_Entered,Beginning_Balance,""), "")</f>
        <v>382997.63012033125</v>
      </c>
      <c r="E56" s="3">
        <f>IFERROR(IF(Loan_Not_Paid*Values_Entered,Monthly_Payment,""), "")</f>
        <v>2528.2720939718552</v>
      </c>
      <c r="F56" s="3">
        <f>IFERROR(IF(Loan_Not_Paid*Values_Entered,Principal,""), "")</f>
        <v>453.7015974867283</v>
      </c>
      <c r="G56" s="3">
        <f>IFERROR(IF(Loan_Not_Paid*Values_Entered,Interest,""), "")</f>
        <v>2074.5704964851266</v>
      </c>
      <c r="H56" s="25">
        <f>IFERROR(IF(Loan_Not_Paid*Values_Entered,Ending_Balance,""), "")</f>
        <v>382543.92852284451</v>
      </c>
      <c r="I56" s="35">
        <f>I55+Loan[[#This Row],[Interest]]</f>
        <v>91259.62856363412</v>
      </c>
    </row>
    <row r="57" spans="2:9" ht="28.15" customHeight="1" x14ac:dyDescent="0.3">
      <c r="B57" s="23">
        <f>IFERROR(IF(Loan_Not_Paid*Values_Entered,Payment_Number,""), "")</f>
        <v>44</v>
      </c>
      <c r="C57" s="24">
        <f>IFERROR(IF(Loan_Not_Paid*Values_Entered,Payment_Date,""), "")</f>
        <v>47331</v>
      </c>
      <c r="D57" s="3">
        <f>IFERROR(IF(Loan_Not_Paid*Values_Entered,Beginning_Balance,""), "")</f>
        <v>382543.92852284451</v>
      </c>
      <c r="E57" s="3">
        <f>IFERROR(IF(Loan_Not_Paid*Values_Entered,Monthly_Payment,""), "")</f>
        <v>2528.2720939718552</v>
      </c>
      <c r="F57" s="3">
        <f>IFERROR(IF(Loan_Not_Paid*Values_Entered,Principal,""), "")</f>
        <v>456.15914780644817</v>
      </c>
      <c r="G57" s="3">
        <f>IFERROR(IF(Loan_Not_Paid*Values_Entered,Interest,""), "")</f>
        <v>2072.1129461654073</v>
      </c>
      <c r="H57" s="25">
        <f>IFERROR(IF(Loan_Not_Paid*Values_Entered,Ending_Balance,""), "")</f>
        <v>382087.7693750381</v>
      </c>
      <c r="I57" s="35">
        <f>I56+Loan[[#This Row],[Interest]]</f>
        <v>93331.741509799525</v>
      </c>
    </row>
    <row r="58" spans="2:9" ht="28.15" customHeight="1" x14ac:dyDescent="0.3">
      <c r="B58" s="23">
        <f>IFERROR(IF(Loan_Not_Paid*Values_Entered,Payment_Number,""), "")</f>
        <v>45</v>
      </c>
      <c r="C58" s="24">
        <f>IFERROR(IF(Loan_Not_Paid*Values_Entered,Payment_Date,""), "")</f>
        <v>47362</v>
      </c>
      <c r="D58" s="3">
        <f>IFERROR(IF(Loan_Not_Paid*Values_Entered,Beginning_Balance,""), "")</f>
        <v>382087.7693750381</v>
      </c>
      <c r="E58" s="3">
        <f>IFERROR(IF(Loan_Not_Paid*Values_Entered,Monthly_Payment,""), "")</f>
        <v>2528.2720939718552</v>
      </c>
      <c r="F58" s="3">
        <f>IFERROR(IF(Loan_Not_Paid*Values_Entered,Principal,""), "")</f>
        <v>458.63000985706628</v>
      </c>
      <c r="G58" s="3">
        <f>IFERROR(IF(Loan_Not_Paid*Values_Entered,Interest,""), "")</f>
        <v>2069.6420841147888</v>
      </c>
      <c r="H58" s="25">
        <f>IFERROR(IF(Loan_Not_Paid*Values_Entered,Ending_Balance,""), "")</f>
        <v>381629.13936518104</v>
      </c>
      <c r="I58" s="35">
        <f>I57+Loan[[#This Row],[Interest]]</f>
        <v>95401.383593914317</v>
      </c>
    </row>
    <row r="59" spans="2:9" ht="28.15" customHeight="1" x14ac:dyDescent="0.3">
      <c r="B59" s="23">
        <f>IFERROR(IF(Loan_Not_Paid*Values_Entered,Payment_Number,""), "")</f>
        <v>46</v>
      </c>
      <c r="C59" s="24">
        <f>IFERROR(IF(Loan_Not_Paid*Values_Entered,Payment_Date,""), "")</f>
        <v>47392</v>
      </c>
      <c r="D59" s="3">
        <f>IFERROR(IF(Loan_Not_Paid*Values_Entered,Beginning_Balance,""), "")</f>
        <v>381629.13936518104</v>
      </c>
      <c r="E59" s="3">
        <f>IFERROR(IF(Loan_Not_Paid*Values_Entered,Monthly_Payment,""), "")</f>
        <v>2528.2720939718552</v>
      </c>
      <c r="F59" s="3">
        <f>IFERROR(IF(Loan_Not_Paid*Values_Entered,Principal,""), "")</f>
        <v>461.11425574379206</v>
      </c>
      <c r="G59" s="3">
        <f>IFERROR(IF(Loan_Not_Paid*Values_Entered,Interest,""), "")</f>
        <v>2067.1578382280632</v>
      </c>
      <c r="H59" s="25">
        <f>IFERROR(IF(Loan_Not_Paid*Values_Entered,Ending_Balance,""), "")</f>
        <v>381168.02510943724</v>
      </c>
      <c r="I59" s="35">
        <f>I58+Loan[[#This Row],[Interest]]</f>
        <v>97468.541432142374</v>
      </c>
    </row>
    <row r="60" spans="2:9" ht="28.15" customHeight="1" x14ac:dyDescent="0.3">
      <c r="B60" s="23">
        <f>IFERROR(IF(Loan_Not_Paid*Values_Entered,Payment_Number,""), "")</f>
        <v>47</v>
      </c>
      <c r="C60" s="24">
        <f>IFERROR(IF(Loan_Not_Paid*Values_Entered,Payment_Date,""), "")</f>
        <v>47423</v>
      </c>
      <c r="D60" s="3">
        <f>IFERROR(IF(Loan_Not_Paid*Values_Entered,Beginning_Balance,""), "")</f>
        <v>381168.02510943724</v>
      </c>
      <c r="E60" s="3">
        <f>IFERROR(IF(Loan_Not_Paid*Values_Entered,Monthly_Payment,""), "")</f>
        <v>2528.2720939718552</v>
      </c>
      <c r="F60" s="3">
        <f>IFERROR(IF(Loan_Not_Paid*Values_Entered,Principal,""), "")</f>
        <v>463.61195796240429</v>
      </c>
      <c r="G60" s="3">
        <f>IFERROR(IF(Loan_Not_Paid*Values_Entered,Interest,""), "")</f>
        <v>2064.660136009451</v>
      </c>
      <c r="H60" s="25">
        <f>IFERROR(IF(Loan_Not_Paid*Values_Entered,Ending_Balance,""), "")</f>
        <v>380704.4131514749</v>
      </c>
      <c r="I60" s="35">
        <f>I59+Loan[[#This Row],[Interest]]</f>
        <v>99533.201568151824</v>
      </c>
    </row>
    <row r="61" spans="2:9" ht="28.15" customHeight="1" x14ac:dyDescent="0.3">
      <c r="B61" s="23">
        <f>IFERROR(IF(Loan_Not_Paid*Values_Entered,Payment_Number,""), "")</f>
        <v>48</v>
      </c>
      <c r="C61" s="24">
        <f>IFERROR(IF(Loan_Not_Paid*Values_Entered,Payment_Date,""), "")</f>
        <v>47453</v>
      </c>
      <c r="D61" s="3">
        <f>IFERROR(IF(Loan_Not_Paid*Values_Entered,Beginning_Balance,""), "")</f>
        <v>380704.4131514749</v>
      </c>
      <c r="E61" s="3">
        <f>IFERROR(IF(Loan_Not_Paid*Values_Entered,Monthly_Payment,""), "")</f>
        <v>2528.2720939718552</v>
      </c>
      <c r="F61" s="3">
        <f>IFERROR(IF(Loan_Not_Paid*Values_Entered,Principal,""), "")</f>
        <v>466.12318940136731</v>
      </c>
      <c r="G61" s="3">
        <f>IFERROR(IF(Loan_Not_Paid*Values_Entered,Interest,""), "")</f>
        <v>2062.148904570488</v>
      </c>
      <c r="H61" s="25">
        <f>IFERROR(IF(Loan_Not_Paid*Values_Entered,Ending_Balance,""), "")</f>
        <v>380238.28996207344</v>
      </c>
      <c r="I61" s="35">
        <f>I60+Loan[[#This Row],[Interest]]</f>
        <v>101595.35047272232</v>
      </c>
    </row>
    <row r="62" spans="2:9" ht="28.15" customHeight="1" x14ac:dyDescent="0.3">
      <c r="B62" s="23">
        <f>IFERROR(IF(Loan_Not_Paid*Values_Entered,Payment_Number,""), "")</f>
        <v>49</v>
      </c>
      <c r="C62" s="24">
        <f>IFERROR(IF(Loan_Not_Paid*Values_Entered,Payment_Date,""), "")</f>
        <v>47484</v>
      </c>
      <c r="D62" s="3">
        <f>IFERROR(IF(Loan_Not_Paid*Values_Entered,Beginning_Balance,""), "")</f>
        <v>380238.28996207344</v>
      </c>
      <c r="E62" s="3">
        <f>IFERROR(IF(Loan_Not_Paid*Values_Entered,Monthly_Payment,""), "")</f>
        <v>2528.2720939718552</v>
      </c>
      <c r="F62" s="3">
        <f>IFERROR(IF(Loan_Not_Paid*Values_Entered,Principal,""), "")</f>
        <v>468.64802334395813</v>
      </c>
      <c r="G62" s="3">
        <f>IFERROR(IF(Loan_Not_Paid*Values_Entered,Interest,""), "")</f>
        <v>2059.6240706278973</v>
      </c>
      <c r="H62" s="25">
        <f>IFERROR(IF(Loan_Not_Paid*Values_Entered,Ending_Balance,""), "")</f>
        <v>379769.6419387295</v>
      </c>
      <c r="I62" s="35">
        <f>I61+Loan[[#This Row],[Interest]]</f>
        <v>103654.97454335021</v>
      </c>
    </row>
    <row r="63" spans="2:9" ht="28.15" customHeight="1" x14ac:dyDescent="0.3">
      <c r="B63" s="23">
        <f>IFERROR(IF(Loan_Not_Paid*Values_Entered,Payment_Number,""), "")</f>
        <v>50</v>
      </c>
      <c r="C63" s="24">
        <f>IFERROR(IF(Loan_Not_Paid*Values_Entered,Payment_Date,""), "")</f>
        <v>47515</v>
      </c>
      <c r="D63" s="3">
        <f>IFERROR(IF(Loan_Not_Paid*Values_Entered,Beginning_Balance,""), "")</f>
        <v>379769.6419387295</v>
      </c>
      <c r="E63" s="3">
        <f>IFERROR(IF(Loan_Not_Paid*Values_Entered,Monthly_Payment,""), "")</f>
        <v>2528.2720939718552</v>
      </c>
      <c r="F63" s="3">
        <f>IFERROR(IF(Loan_Not_Paid*Values_Entered,Principal,""), "")</f>
        <v>471.18653347040447</v>
      </c>
      <c r="G63" s="3">
        <f>IFERROR(IF(Loan_Not_Paid*Values_Entered,Interest,""), "")</f>
        <v>2057.0855605014508</v>
      </c>
      <c r="H63" s="25">
        <f>IFERROR(IF(Loan_Not_Paid*Values_Entered,Ending_Balance,""), "")</f>
        <v>379298.45540525916</v>
      </c>
      <c r="I63" s="35">
        <f>I62+Loan[[#This Row],[Interest]]</f>
        <v>105712.06010385166</v>
      </c>
    </row>
    <row r="64" spans="2:9" ht="28.15" customHeight="1" x14ac:dyDescent="0.3">
      <c r="B64" s="23">
        <f>IFERROR(IF(Loan_Not_Paid*Values_Entered,Payment_Number,""), "")</f>
        <v>51</v>
      </c>
      <c r="C64" s="24">
        <f>IFERROR(IF(Loan_Not_Paid*Values_Entered,Payment_Date,""), "")</f>
        <v>47543</v>
      </c>
      <c r="D64" s="3">
        <f>IFERROR(IF(Loan_Not_Paid*Values_Entered,Beginning_Balance,""), "")</f>
        <v>379298.45540525916</v>
      </c>
      <c r="E64" s="3">
        <f>IFERROR(IF(Loan_Not_Paid*Values_Entered,Monthly_Payment,""), "")</f>
        <v>2528.2720939718552</v>
      </c>
      <c r="F64" s="3">
        <f>IFERROR(IF(Loan_Not_Paid*Values_Entered,Principal,""), "")</f>
        <v>473.73879386003591</v>
      </c>
      <c r="G64" s="3">
        <f>IFERROR(IF(Loan_Not_Paid*Values_Entered,Interest,""), "")</f>
        <v>2054.5333001118192</v>
      </c>
      <c r="H64" s="25">
        <f>IFERROR(IF(Loan_Not_Paid*Values_Entered,Ending_Balance,""), "")</f>
        <v>378824.71661139914</v>
      </c>
      <c r="I64" s="35">
        <f>I63+Loan[[#This Row],[Interest]]</f>
        <v>107766.59340396347</v>
      </c>
    </row>
    <row r="65" spans="2:9" ht="28.15" customHeight="1" x14ac:dyDescent="0.3">
      <c r="B65" s="23">
        <f>IFERROR(IF(Loan_Not_Paid*Values_Entered,Payment_Number,""), "")</f>
        <v>52</v>
      </c>
      <c r="C65" s="24">
        <f>IFERROR(IF(Loan_Not_Paid*Values_Entered,Payment_Date,""), "")</f>
        <v>47574</v>
      </c>
      <c r="D65" s="3">
        <f>IFERROR(IF(Loan_Not_Paid*Values_Entered,Beginning_Balance,""), "")</f>
        <v>378824.71661139914</v>
      </c>
      <c r="E65" s="3">
        <f>IFERROR(IF(Loan_Not_Paid*Values_Entered,Monthly_Payment,""), "")</f>
        <v>2528.2720939718552</v>
      </c>
      <c r="F65" s="3">
        <f>IFERROR(IF(Loan_Not_Paid*Values_Entered,Principal,""), "")</f>
        <v>476.30487899344445</v>
      </c>
      <c r="G65" s="3">
        <f>IFERROR(IF(Loan_Not_Paid*Values_Entered,Interest,""), "")</f>
        <v>2051.967214978411</v>
      </c>
      <c r="H65" s="25">
        <f>IFERROR(IF(Loan_Not_Paid*Values_Entered,Ending_Balance,""), "")</f>
        <v>378348.41173240566</v>
      </c>
      <c r="I65" s="35">
        <f>I64+Loan[[#This Row],[Interest]]</f>
        <v>109818.56061894189</v>
      </c>
    </row>
    <row r="66" spans="2:9" ht="28.15" customHeight="1" x14ac:dyDescent="0.3">
      <c r="B66" s="23">
        <f>IFERROR(IF(Loan_Not_Paid*Values_Entered,Payment_Number,""), "")</f>
        <v>53</v>
      </c>
      <c r="C66" s="24">
        <f>IFERROR(IF(Loan_Not_Paid*Values_Entered,Payment_Date,""), "")</f>
        <v>47604</v>
      </c>
      <c r="D66" s="3">
        <f>IFERROR(IF(Loan_Not_Paid*Values_Entered,Beginning_Balance,""), "")</f>
        <v>378348.41173240566</v>
      </c>
      <c r="E66" s="3">
        <f>IFERROR(IF(Loan_Not_Paid*Values_Entered,Monthly_Payment,""), "")</f>
        <v>2528.2720939718552</v>
      </c>
      <c r="F66" s="3">
        <f>IFERROR(IF(Loan_Not_Paid*Values_Entered,Principal,""), "")</f>
        <v>478.88486375465902</v>
      </c>
      <c r="G66" s="3">
        <f>IFERROR(IF(Loan_Not_Paid*Values_Entered,Interest,""), "")</f>
        <v>2049.3872302171962</v>
      </c>
      <c r="H66" s="25">
        <f>IFERROR(IF(Loan_Not_Paid*Values_Entered,Ending_Balance,""), "")</f>
        <v>377869.52686865098</v>
      </c>
      <c r="I66" s="35">
        <f>I65+Loan[[#This Row],[Interest]]</f>
        <v>111867.94784915909</v>
      </c>
    </row>
    <row r="67" spans="2:9" ht="28.15" customHeight="1" x14ac:dyDescent="0.3">
      <c r="B67" s="23">
        <f>IFERROR(IF(Loan_Not_Paid*Values_Entered,Payment_Number,""), "")</f>
        <v>54</v>
      </c>
      <c r="C67" s="24">
        <f>IFERROR(IF(Loan_Not_Paid*Values_Entered,Payment_Date,""), "")</f>
        <v>47635</v>
      </c>
      <c r="D67" s="3">
        <f>IFERROR(IF(Loan_Not_Paid*Values_Entered,Beginning_Balance,""), "")</f>
        <v>377869.52686865098</v>
      </c>
      <c r="E67" s="3">
        <f>IFERROR(IF(Loan_Not_Paid*Values_Entered,Monthly_Payment,""), "")</f>
        <v>2528.2720939718552</v>
      </c>
      <c r="F67" s="3">
        <f>IFERROR(IF(Loan_Not_Paid*Values_Entered,Principal,""), "")</f>
        <v>481.47882343333004</v>
      </c>
      <c r="G67" s="3">
        <f>IFERROR(IF(Loan_Not_Paid*Values_Entered,Interest,""), "")</f>
        <v>2046.7932705385253</v>
      </c>
      <c r="H67" s="25">
        <f>IFERROR(IF(Loan_Not_Paid*Values_Entered,Ending_Balance,""), "")</f>
        <v>377388.0480452177</v>
      </c>
      <c r="I67" s="35">
        <f>I66+Loan[[#This Row],[Interest]]</f>
        <v>113914.74111969762</v>
      </c>
    </row>
    <row r="68" spans="2:9" ht="28.15" customHeight="1" x14ac:dyDescent="0.3">
      <c r="B68" s="23">
        <f>IFERROR(IF(Loan_Not_Paid*Values_Entered,Payment_Number,""), "")</f>
        <v>55</v>
      </c>
      <c r="C68" s="24">
        <f>IFERROR(IF(Loan_Not_Paid*Values_Entered,Payment_Date,""), "")</f>
        <v>47665</v>
      </c>
      <c r="D68" s="3">
        <f>IFERROR(IF(Loan_Not_Paid*Values_Entered,Beginning_Balance,""), "")</f>
        <v>377388.0480452177</v>
      </c>
      <c r="E68" s="3">
        <f>IFERROR(IF(Loan_Not_Paid*Values_Entered,Monthly_Payment,""), "")</f>
        <v>2528.2720939718552</v>
      </c>
      <c r="F68" s="3">
        <f>IFERROR(IF(Loan_Not_Paid*Values_Entered,Principal,""), "")</f>
        <v>484.08683372692713</v>
      </c>
      <c r="G68" s="3">
        <f>IFERROR(IF(Loan_Not_Paid*Values_Entered,Interest,""), "")</f>
        <v>2044.185260244928</v>
      </c>
      <c r="H68" s="25">
        <f>IFERROR(IF(Loan_Not_Paid*Values_Entered,Ending_Balance,""), "")</f>
        <v>376903.96121149074</v>
      </c>
      <c r="I68" s="35">
        <f>I67+Loan[[#This Row],[Interest]]</f>
        <v>115958.92637994254</v>
      </c>
    </row>
    <row r="69" spans="2:9" ht="28.15" customHeight="1" x14ac:dyDescent="0.3">
      <c r="B69" s="23">
        <f>IFERROR(IF(Loan_Not_Paid*Values_Entered,Payment_Number,""), "")</f>
        <v>56</v>
      </c>
      <c r="C69" s="24">
        <f>IFERROR(IF(Loan_Not_Paid*Values_Entered,Payment_Date,""), "")</f>
        <v>47696</v>
      </c>
      <c r="D69" s="3">
        <f>IFERROR(IF(Loan_Not_Paid*Values_Entered,Beginning_Balance,""), "")</f>
        <v>376903.96121149074</v>
      </c>
      <c r="E69" s="3">
        <f>IFERROR(IF(Loan_Not_Paid*Values_Entered,Monthly_Payment,""), "")</f>
        <v>2528.2720939718552</v>
      </c>
      <c r="F69" s="3">
        <f>IFERROR(IF(Loan_Not_Paid*Values_Entered,Principal,""), "")</f>
        <v>486.70897074294805</v>
      </c>
      <c r="G69" s="3">
        <f>IFERROR(IF(Loan_Not_Paid*Values_Entered,Interest,""), "")</f>
        <v>2041.563123228907</v>
      </c>
      <c r="H69" s="25">
        <f>IFERROR(IF(Loan_Not_Paid*Values_Entered,Ending_Balance,""), "")</f>
        <v>376417.25224074785</v>
      </c>
      <c r="I69" s="35">
        <f>I68+Loan[[#This Row],[Interest]]</f>
        <v>118000.48950317144</v>
      </c>
    </row>
    <row r="70" spans="2:9" ht="28.15" customHeight="1" x14ac:dyDescent="0.3">
      <c r="B70" s="23">
        <f>IFERROR(IF(Loan_Not_Paid*Values_Entered,Payment_Number,""), "")</f>
        <v>57</v>
      </c>
      <c r="C70" s="24">
        <f>IFERROR(IF(Loan_Not_Paid*Values_Entered,Payment_Date,""), "")</f>
        <v>47727</v>
      </c>
      <c r="D70" s="3">
        <f>IFERROR(IF(Loan_Not_Paid*Values_Entered,Beginning_Balance,""), "")</f>
        <v>376417.25224074785</v>
      </c>
      <c r="E70" s="3">
        <f>IFERROR(IF(Loan_Not_Paid*Values_Entered,Monthly_Payment,""), "")</f>
        <v>2528.2720939718552</v>
      </c>
      <c r="F70" s="3">
        <f>IFERROR(IF(Loan_Not_Paid*Values_Entered,Principal,""), "")</f>
        <v>489.34531100113901</v>
      </c>
      <c r="G70" s="3">
        <f>IFERROR(IF(Loan_Not_Paid*Values_Entered,Interest,""), "")</f>
        <v>2038.9267829707164</v>
      </c>
      <c r="H70" s="25">
        <f>IFERROR(IF(Loan_Not_Paid*Values_Entered,Ending_Balance,""), "")</f>
        <v>375927.90692974674</v>
      </c>
      <c r="I70" s="35">
        <f>I69+Loan[[#This Row],[Interest]]</f>
        <v>120039.41628614215</v>
      </c>
    </row>
    <row r="71" spans="2:9" ht="28.15" customHeight="1" x14ac:dyDescent="0.3">
      <c r="B71" s="23">
        <f>IFERROR(IF(Loan_Not_Paid*Values_Entered,Payment_Number,""), "")</f>
        <v>58</v>
      </c>
      <c r="C71" s="24">
        <f>IFERROR(IF(Loan_Not_Paid*Values_Entered,Payment_Date,""), "")</f>
        <v>47757</v>
      </c>
      <c r="D71" s="3">
        <f>IFERROR(IF(Loan_Not_Paid*Values_Entered,Beginning_Balance,""), "")</f>
        <v>375927.90692974674</v>
      </c>
      <c r="E71" s="3">
        <f>IFERROR(IF(Loan_Not_Paid*Values_Entered,Monthly_Payment,""), "")</f>
        <v>2528.2720939718552</v>
      </c>
      <c r="F71" s="3">
        <f>IFERROR(IF(Loan_Not_Paid*Values_Entered,Principal,""), "")</f>
        <v>491.99593143572855</v>
      </c>
      <c r="G71" s="3">
        <f>IFERROR(IF(Loan_Not_Paid*Values_Entered,Interest,""), "")</f>
        <v>2036.2761625361265</v>
      </c>
      <c r="H71" s="25">
        <f>IFERROR(IF(Loan_Not_Paid*Values_Entered,Ending_Balance,""), "")</f>
        <v>375435.91099831089</v>
      </c>
      <c r="I71" s="35">
        <f>I70+Loan[[#This Row],[Interest]]</f>
        <v>122075.69244867828</v>
      </c>
    </row>
    <row r="72" spans="2:9" ht="28.15" customHeight="1" x14ac:dyDescent="0.3">
      <c r="B72" s="23">
        <f>IFERROR(IF(Loan_Not_Paid*Values_Entered,Payment_Number,""), "")</f>
        <v>59</v>
      </c>
      <c r="C72" s="24">
        <f>IFERROR(IF(Loan_Not_Paid*Values_Entered,Payment_Date,""), "")</f>
        <v>47788</v>
      </c>
      <c r="D72" s="3">
        <f>IFERROR(IF(Loan_Not_Paid*Values_Entered,Beginning_Balance,""), "")</f>
        <v>375435.91099831089</v>
      </c>
      <c r="E72" s="3">
        <f>IFERROR(IF(Loan_Not_Paid*Values_Entered,Monthly_Payment,""), "")</f>
        <v>2528.2720939718552</v>
      </c>
      <c r="F72" s="3">
        <f>IFERROR(IF(Loan_Not_Paid*Values_Entered,Principal,""), "")</f>
        <v>494.66090939767213</v>
      </c>
      <c r="G72" s="3">
        <f>IFERROR(IF(Loan_Not_Paid*Values_Entered,Interest,""), "")</f>
        <v>2033.6111845741832</v>
      </c>
      <c r="H72" s="25">
        <f>IFERROR(IF(Loan_Not_Paid*Values_Entered,Ending_Balance,""), "")</f>
        <v>374941.25008891337</v>
      </c>
      <c r="I72" s="35">
        <f>I71+Loan[[#This Row],[Interest]]</f>
        <v>124109.30363325246</v>
      </c>
    </row>
    <row r="73" spans="2:9" ht="28.15" customHeight="1" x14ac:dyDescent="0.3">
      <c r="B73" s="23">
        <f>IFERROR(IF(Loan_Not_Paid*Values_Entered,Payment_Number,""), "")</f>
        <v>60</v>
      </c>
      <c r="C73" s="24">
        <f>IFERROR(IF(Loan_Not_Paid*Values_Entered,Payment_Date,""), "")</f>
        <v>47818</v>
      </c>
      <c r="D73" s="3">
        <f>IFERROR(IF(Loan_Not_Paid*Values_Entered,Beginning_Balance,""), "")</f>
        <v>374941.25008891337</v>
      </c>
      <c r="E73" s="3">
        <f>IFERROR(IF(Loan_Not_Paid*Values_Entered,Monthly_Payment,""), "")</f>
        <v>2528.2720939718552</v>
      </c>
      <c r="F73" s="3">
        <f>IFERROR(IF(Loan_Not_Paid*Values_Entered,Principal,""), "")</f>
        <v>497.34032265690939</v>
      </c>
      <c r="G73" s="3">
        <f>IFERROR(IF(Loan_Not_Paid*Values_Entered,Interest,""), "")</f>
        <v>2030.931771314946</v>
      </c>
      <c r="H73" s="25">
        <f>IFERROR(IF(Loan_Not_Paid*Values_Entered,Ending_Balance,""), "")</f>
        <v>374443.90976625634</v>
      </c>
      <c r="I73" s="35">
        <f>I72+Loan[[#This Row],[Interest]]</f>
        <v>126140.23540456741</v>
      </c>
    </row>
    <row r="74" spans="2:9" ht="25.15" customHeight="1" x14ac:dyDescent="0.3">
      <c r="B74" s="23">
        <f>IFERROR(IF(Loan_Not_Paid*Values_Entered,Payment_Number,""), "")</f>
        <v>61</v>
      </c>
      <c r="C74" s="24">
        <f>IFERROR(IF(Loan_Not_Paid*Values_Entered,Payment_Date,""), "")</f>
        <v>47849</v>
      </c>
      <c r="D74" s="3">
        <f>IFERROR(IF(Loan_Not_Paid*Values_Entered,Beginning_Balance,""), "")</f>
        <v>374443.90976625634</v>
      </c>
      <c r="E74" s="3">
        <f>IFERROR(IF(Loan_Not_Paid*Values_Entered,Monthly_Payment,""), "")</f>
        <v>2528.2720939718552</v>
      </c>
      <c r="F74" s="3">
        <f>IFERROR(IF(Loan_Not_Paid*Values_Entered,Principal,""), "")</f>
        <v>500.03424940463435</v>
      </c>
      <c r="G74" s="3">
        <f>IFERROR(IF(Loan_Not_Paid*Values_Entered,Interest,""), "")</f>
        <v>2028.2378445672207</v>
      </c>
      <c r="H74" s="25">
        <f>IFERROR(IF(Loan_Not_Paid*Values_Entered,Ending_Balance,""), "")</f>
        <v>373943.87551685178</v>
      </c>
      <c r="I74" s="35">
        <f>I73+Loan[[#This Row],[Interest]]</f>
        <v>128168.47324913464</v>
      </c>
    </row>
    <row r="75" spans="2:9" ht="25.15" customHeight="1" x14ac:dyDescent="0.3">
      <c r="B75" s="23">
        <f>IFERROR(IF(Loan_Not_Paid*Values_Entered,Payment_Number,""), "")</f>
        <v>62</v>
      </c>
      <c r="C75" s="24">
        <f>IFERROR(IF(Loan_Not_Paid*Values_Entered,Payment_Date,""), "")</f>
        <v>47880</v>
      </c>
      <c r="D75" s="3">
        <f>IFERROR(IF(Loan_Not_Paid*Values_Entered,Beginning_Balance,""), "")</f>
        <v>373943.87551685178</v>
      </c>
      <c r="E75" s="3">
        <f>IFERROR(IF(Loan_Not_Paid*Values_Entered,Monthly_Payment,""), "")</f>
        <v>2528.2720939718552</v>
      </c>
      <c r="F75" s="3">
        <f>IFERROR(IF(Loan_Not_Paid*Values_Entered,Principal,""), "")</f>
        <v>502.74276825557615</v>
      </c>
      <c r="G75" s="3">
        <f>IFERROR(IF(Loan_Not_Paid*Values_Entered,Interest,""), "")</f>
        <v>2025.5293257162789</v>
      </c>
      <c r="H75" s="25">
        <f>IFERROR(IF(Loan_Not_Paid*Values_Entered,Ending_Balance,""), "")</f>
        <v>373441.13274859625</v>
      </c>
      <c r="I75" s="35">
        <f>I74+Loan[[#This Row],[Interest]]</f>
        <v>130194.00257485092</v>
      </c>
    </row>
    <row r="76" spans="2:9" ht="25.15" customHeight="1" x14ac:dyDescent="0.3">
      <c r="B76" s="23">
        <f>IFERROR(IF(Loan_Not_Paid*Values_Entered,Payment_Number,""), "")</f>
        <v>63</v>
      </c>
      <c r="C76" s="24">
        <f>IFERROR(IF(Loan_Not_Paid*Values_Entered,Payment_Date,""), "")</f>
        <v>47908</v>
      </c>
      <c r="D76" s="3">
        <f>IFERROR(IF(Loan_Not_Paid*Values_Entered,Beginning_Balance,""), "")</f>
        <v>373441.13274859625</v>
      </c>
      <c r="E76" s="3">
        <f>IFERROR(IF(Loan_Not_Paid*Values_Entered,Monthly_Payment,""), "")</f>
        <v>2528.2720939718552</v>
      </c>
      <c r="F76" s="3">
        <f>IFERROR(IF(Loan_Not_Paid*Values_Entered,Principal,""), "")</f>
        <v>505.46595825029391</v>
      </c>
      <c r="G76" s="3">
        <f>IFERROR(IF(Loan_Not_Paid*Values_Entered,Interest,""), "")</f>
        <v>2022.8061357215613</v>
      </c>
      <c r="H76" s="25">
        <f>IFERROR(IF(Loan_Not_Paid*Values_Entered,Ending_Balance,""), "")</f>
        <v>372935.66679034592</v>
      </c>
      <c r="I76" s="35">
        <f>I75+Loan[[#This Row],[Interest]]</f>
        <v>132216.80871057248</v>
      </c>
    </row>
    <row r="77" spans="2:9" x14ac:dyDescent="0.3">
      <c r="B77" s="23">
        <f>IFERROR(IF(Loan_Not_Paid*Values_Entered,Payment_Number,""), "")</f>
        <v>64</v>
      </c>
      <c r="C77" s="24">
        <f>IFERROR(IF(Loan_Not_Paid*Values_Entered,Payment_Date,""), "")</f>
        <v>47939</v>
      </c>
      <c r="D77" s="3">
        <f>IFERROR(IF(Loan_Not_Paid*Values_Entered,Beginning_Balance,""), "")</f>
        <v>372935.66679034592</v>
      </c>
      <c r="E77" s="3">
        <f>IFERROR(IF(Loan_Not_Paid*Values_Entered,Monthly_Payment,""), "")</f>
        <v>2528.2720939718552</v>
      </c>
      <c r="F77" s="3">
        <f>IFERROR(IF(Loan_Not_Paid*Values_Entered,Principal,""), "")</f>
        <v>508.20389885748284</v>
      </c>
      <c r="G77" s="3">
        <f>IFERROR(IF(Loan_Not_Paid*Values_Entered,Interest,""), "")</f>
        <v>2020.0681951143722</v>
      </c>
      <c r="H77" s="25">
        <f>IFERROR(IF(Loan_Not_Paid*Values_Entered,Ending_Balance,""), "")</f>
        <v>372427.46289148845</v>
      </c>
      <c r="I77" s="35">
        <f>I76+Loan[[#This Row],[Interest]]</f>
        <v>134236.87690568686</v>
      </c>
    </row>
    <row r="78" spans="2:9" x14ac:dyDescent="0.3">
      <c r="B78" s="23">
        <f>IFERROR(IF(Loan_Not_Paid*Values_Entered,Payment_Number,""), "")</f>
        <v>65</v>
      </c>
      <c r="C78" s="24">
        <f>IFERROR(IF(Loan_Not_Paid*Values_Entered,Payment_Date,""), "")</f>
        <v>47969</v>
      </c>
      <c r="D78" s="3">
        <f>IFERROR(IF(Loan_Not_Paid*Values_Entered,Beginning_Balance,""), "")</f>
        <v>372427.46289148845</v>
      </c>
      <c r="E78" s="3">
        <f>IFERROR(IF(Loan_Not_Paid*Values_Entered,Monthly_Payment,""), "")</f>
        <v>2528.2720939718552</v>
      </c>
      <c r="F78" s="3">
        <f>IFERROR(IF(Loan_Not_Paid*Values_Entered,Principal,""), "")</f>
        <v>510.95666997629428</v>
      </c>
      <c r="G78" s="3">
        <f>IFERROR(IF(Loan_Not_Paid*Values_Entered,Interest,""), "")</f>
        <v>2017.3154239955609</v>
      </c>
      <c r="H78" s="25">
        <f>IFERROR(IF(Loan_Not_Paid*Values_Entered,Ending_Balance,""), "")</f>
        <v>371916.50622151216</v>
      </c>
      <c r="I78" s="35">
        <f>I77+Loan[[#This Row],[Interest]]</f>
        <v>136254.19232968241</v>
      </c>
    </row>
    <row r="79" spans="2:9" x14ac:dyDescent="0.3">
      <c r="B79" s="23">
        <f>IFERROR(IF(Loan_Not_Paid*Values_Entered,Payment_Number,""), "")</f>
        <v>66</v>
      </c>
      <c r="C79" s="24">
        <f>IFERROR(IF(Loan_Not_Paid*Values_Entered,Payment_Date,""), "")</f>
        <v>48000</v>
      </c>
      <c r="D79" s="3">
        <f>IFERROR(IF(Loan_Not_Paid*Values_Entered,Beginning_Balance,""), "")</f>
        <v>371916.50622151216</v>
      </c>
      <c r="E79" s="3">
        <f>IFERROR(IF(Loan_Not_Paid*Values_Entered,Monthly_Payment,""), "")</f>
        <v>2528.2720939718552</v>
      </c>
      <c r="F79" s="3">
        <f>IFERROR(IF(Loan_Not_Paid*Values_Entered,Principal,""), "")</f>
        <v>513.7243519386659</v>
      </c>
      <c r="G79" s="3">
        <f>IFERROR(IF(Loan_Not_Paid*Values_Entered,Interest,""), "")</f>
        <v>2014.5477420331893</v>
      </c>
      <c r="H79" s="25">
        <f>IFERROR(IF(Loan_Not_Paid*Values_Entered,Ending_Balance,""), "")</f>
        <v>371402.78186957352</v>
      </c>
      <c r="I79" s="35">
        <f>I78+Loan[[#This Row],[Interest]]</f>
        <v>138268.74007171561</v>
      </c>
    </row>
    <row r="80" spans="2:9" x14ac:dyDescent="0.3">
      <c r="B80" s="23">
        <f>IFERROR(IF(Loan_Not_Paid*Values_Entered,Payment_Number,""), "")</f>
        <v>67</v>
      </c>
      <c r="C80" s="24">
        <f>IFERROR(IF(Loan_Not_Paid*Values_Entered,Payment_Date,""), "")</f>
        <v>48030</v>
      </c>
      <c r="D80" s="3">
        <f>IFERROR(IF(Loan_Not_Paid*Values_Entered,Beginning_Balance,""), "")</f>
        <v>371402.78186957352</v>
      </c>
      <c r="E80" s="3">
        <f>IFERROR(IF(Loan_Not_Paid*Values_Entered,Monthly_Payment,""), "")</f>
        <v>2528.2720939718552</v>
      </c>
      <c r="F80" s="3">
        <f>IFERROR(IF(Loan_Not_Paid*Values_Entered,Principal,""), "")</f>
        <v>516.50702551166705</v>
      </c>
      <c r="G80" s="3">
        <f>IFERROR(IF(Loan_Not_Paid*Values_Entered,Interest,""), "")</f>
        <v>2011.7650684601883</v>
      </c>
      <c r="H80" s="25">
        <f>IFERROR(IF(Loan_Not_Paid*Values_Entered,Ending_Balance,""), "")</f>
        <v>370886.27484406182</v>
      </c>
      <c r="I80" s="35">
        <f>I79+Loan[[#This Row],[Interest]]</f>
        <v>140280.50514017581</v>
      </c>
    </row>
    <row r="81" spans="2:9" x14ac:dyDescent="0.3">
      <c r="B81" s="23">
        <f>IFERROR(IF(Loan_Not_Paid*Values_Entered,Payment_Number,""), "")</f>
        <v>68</v>
      </c>
      <c r="C81" s="24">
        <f>IFERROR(IF(Loan_Not_Paid*Values_Entered,Payment_Date,""), "")</f>
        <v>48061</v>
      </c>
      <c r="D81" s="3">
        <f>IFERROR(IF(Loan_Not_Paid*Values_Entered,Beginning_Balance,""), "")</f>
        <v>370886.27484406182</v>
      </c>
      <c r="E81" s="3">
        <f>IFERROR(IF(Loan_Not_Paid*Values_Entered,Monthly_Payment,""), "")</f>
        <v>2528.2720939718552</v>
      </c>
      <c r="F81" s="3">
        <f>IFERROR(IF(Loan_Not_Paid*Values_Entered,Principal,""), "")</f>
        <v>519.30477189985515</v>
      </c>
      <c r="G81" s="3">
        <f>IFERROR(IF(Loan_Not_Paid*Values_Entered,Interest,""), "")</f>
        <v>2008.9673220719999</v>
      </c>
      <c r="H81" s="25">
        <f>IFERROR(IF(Loan_Not_Paid*Values_Entered,Ending_Balance,""), "")</f>
        <v>370366.97007216199</v>
      </c>
      <c r="I81" s="35">
        <f>I80+Loan[[#This Row],[Interest]]</f>
        <v>142289.47246224782</v>
      </c>
    </row>
    <row r="82" spans="2:9" x14ac:dyDescent="0.3">
      <c r="B82" s="23">
        <f>IFERROR(IF(Loan_Not_Paid*Values_Entered,Payment_Number,""), "")</f>
        <v>69</v>
      </c>
      <c r="C82" s="24">
        <f>IFERROR(IF(Loan_Not_Paid*Values_Entered,Payment_Date,""), "")</f>
        <v>48092</v>
      </c>
      <c r="D82" s="3">
        <f>IFERROR(IF(Loan_Not_Paid*Values_Entered,Beginning_Balance,""), "")</f>
        <v>370366.97007216199</v>
      </c>
      <c r="E82" s="3">
        <f>IFERROR(IF(Loan_Not_Paid*Values_Entered,Monthly_Payment,""), "")</f>
        <v>2528.2720939718552</v>
      </c>
      <c r="F82" s="3">
        <f>IFERROR(IF(Loan_Not_Paid*Values_Entered,Principal,""), "")</f>
        <v>522.117672747646</v>
      </c>
      <c r="G82" s="3">
        <f>IFERROR(IF(Loan_Not_Paid*Values_Entered,Interest,""), "")</f>
        <v>2006.154421224209</v>
      </c>
      <c r="H82" s="25">
        <f>IFERROR(IF(Loan_Not_Paid*Values_Entered,Ending_Balance,""), "")</f>
        <v>369844.85239941429</v>
      </c>
      <c r="I82" s="35">
        <f>I81+Loan[[#This Row],[Interest]]</f>
        <v>144295.62688347202</v>
      </c>
    </row>
    <row r="83" spans="2:9" x14ac:dyDescent="0.3">
      <c r="B83" s="23">
        <f>IFERROR(IF(Loan_Not_Paid*Values_Entered,Payment_Number,""), "")</f>
        <v>70</v>
      </c>
      <c r="C83" s="24">
        <f>IFERROR(IF(Loan_Not_Paid*Values_Entered,Payment_Date,""), "")</f>
        <v>48122</v>
      </c>
      <c r="D83" s="3">
        <f>IFERROR(IF(Loan_Not_Paid*Values_Entered,Beginning_Balance,""), "")</f>
        <v>369844.85239941429</v>
      </c>
      <c r="E83" s="3">
        <f>IFERROR(IF(Loan_Not_Paid*Values_Entered,Monthly_Payment,""), "")</f>
        <v>2528.2720939718552</v>
      </c>
      <c r="F83" s="3">
        <f>IFERROR(IF(Loan_Not_Paid*Values_Entered,Principal,""), "")</f>
        <v>524.9458101416958</v>
      </c>
      <c r="G83" s="3">
        <f>IFERROR(IF(Loan_Not_Paid*Values_Entered,Interest,""), "")</f>
        <v>2003.3262838301596</v>
      </c>
      <c r="H83" s="25">
        <f>IFERROR(IF(Loan_Not_Paid*Values_Entered,Ending_Balance,""), "")</f>
        <v>369319.90658927272</v>
      </c>
      <c r="I83" s="35">
        <f>I82+Loan[[#This Row],[Interest]]</f>
        <v>146298.95316730218</v>
      </c>
    </row>
    <row r="84" spans="2:9" x14ac:dyDescent="0.3">
      <c r="B84" s="23">
        <f>IFERROR(IF(Loan_Not_Paid*Values_Entered,Payment_Number,""), "")</f>
        <v>71</v>
      </c>
      <c r="C84" s="24">
        <f>IFERROR(IF(Loan_Not_Paid*Values_Entered,Payment_Date,""), "")</f>
        <v>48153</v>
      </c>
      <c r="D84" s="3">
        <f>IFERROR(IF(Loan_Not_Paid*Values_Entered,Beginning_Balance,""), "")</f>
        <v>369319.90658927272</v>
      </c>
      <c r="E84" s="3">
        <f>IFERROR(IF(Loan_Not_Paid*Values_Entered,Monthly_Payment,""), "")</f>
        <v>2528.2720939718552</v>
      </c>
      <c r="F84" s="3">
        <f>IFERROR(IF(Loan_Not_Paid*Values_Entered,Principal,""), "")</f>
        <v>527.78926661329672</v>
      </c>
      <c r="G84" s="3">
        <f>IFERROR(IF(Loan_Not_Paid*Values_Entered,Interest,""), "")</f>
        <v>2000.4828273585586</v>
      </c>
      <c r="H84" s="25">
        <f>IFERROR(IF(Loan_Not_Paid*Values_Entered,Ending_Balance,""), "")</f>
        <v>368792.11732265935</v>
      </c>
      <c r="I84" s="35">
        <f>I83+Loan[[#This Row],[Interest]]</f>
        <v>148299.43599466074</v>
      </c>
    </row>
    <row r="85" spans="2:9" x14ac:dyDescent="0.3">
      <c r="B85" s="23">
        <f>IFERROR(IF(Loan_Not_Paid*Values_Entered,Payment_Number,""), "")</f>
        <v>72</v>
      </c>
      <c r="C85" s="24">
        <f>IFERROR(IF(Loan_Not_Paid*Values_Entered,Payment_Date,""), "")</f>
        <v>48183</v>
      </c>
      <c r="D85" s="3">
        <f>IFERROR(IF(Loan_Not_Paid*Values_Entered,Beginning_Balance,""), "")</f>
        <v>368792.11732265935</v>
      </c>
      <c r="E85" s="3">
        <f>IFERROR(IF(Loan_Not_Paid*Values_Entered,Monthly_Payment,""), "")</f>
        <v>2528.2720939718552</v>
      </c>
      <c r="F85" s="3">
        <f>IFERROR(IF(Loan_Not_Paid*Values_Entered,Principal,""), "")</f>
        <v>530.6481251407854</v>
      </c>
      <c r="G85" s="3">
        <f>IFERROR(IF(Loan_Not_Paid*Values_Entered,Interest,""), "")</f>
        <v>1997.62396883107</v>
      </c>
      <c r="H85" s="25">
        <f>IFERROR(IF(Loan_Not_Paid*Values_Entered,Ending_Balance,""), "")</f>
        <v>368261.46919751866</v>
      </c>
      <c r="I85" s="35">
        <f>I84+Loan[[#This Row],[Interest]]</f>
        <v>150297.0599634918</v>
      </c>
    </row>
    <row r="86" spans="2:9" x14ac:dyDescent="0.3">
      <c r="B86" s="23">
        <f>IFERROR(IF(Loan_Not_Paid*Values_Entered,Payment_Number,""), "")</f>
        <v>73</v>
      </c>
      <c r="C86" s="24">
        <f>IFERROR(IF(Loan_Not_Paid*Values_Entered,Payment_Date,""), "")</f>
        <v>48214</v>
      </c>
      <c r="D86" s="3">
        <f>IFERROR(IF(Loan_Not_Paid*Values_Entered,Beginning_Balance,""), "")</f>
        <v>368261.46919751866</v>
      </c>
      <c r="E86" s="3">
        <f>IFERROR(IF(Loan_Not_Paid*Values_Entered,Monthly_Payment,""), "")</f>
        <v>2528.2720939718552</v>
      </c>
      <c r="F86" s="3">
        <f>IFERROR(IF(Loan_Not_Paid*Values_Entered,Principal,""), "")</f>
        <v>533.52246915196474</v>
      </c>
      <c r="G86" s="3">
        <f>IFERROR(IF(Loan_Not_Paid*Values_Entered,Interest,""), "")</f>
        <v>1994.7496248198906</v>
      </c>
      <c r="H86" s="25">
        <f>IFERROR(IF(Loan_Not_Paid*Values_Entered,Ending_Balance,""), "")</f>
        <v>367727.94672836654</v>
      </c>
      <c r="I86" s="35">
        <f>I85+Loan[[#This Row],[Interest]]</f>
        <v>152291.80958831171</v>
      </c>
    </row>
    <row r="87" spans="2:9" x14ac:dyDescent="0.3">
      <c r="B87" s="23">
        <f>IFERROR(IF(Loan_Not_Paid*Values_Entered,Payment_Number,""), "")</f>
        <v>74</v>
      </c>
      <c r="C87" s="24">
        <f>IFERROR(IF(Loan_Not_Paid*Values_Entered,Payment_Date,""), "")</f>
        <v>48245</v>
      </c>
      <c r="D87" s="3">
        <f>IFERROR(IF(Loan_Not_Paid*Values_Entered,Beginning_Balance,""), "")</f>
        <v>367727.94672836654</v>
      </c>
      <c r="E87" s="3">
        <f>IFERROR(IF(Loan_Not_Paid*Values_Entered,Monthly_Payment,""), "")</f>
        <v>2528.2720939718552</v>
      </c>
      <c r="F87" s="3">
        <f>IFERROR(IF(Loan_Not_Paid*Values_Entered,Principal,""), "")</f>
        <v>536.41238252653773</v>
      </c>
      <c r="G87" s="3">
        <f>IFERROR(IF(Loan_Not_Paid*Values_Entered,Interest,""), "")</f>
        <v>1991.8597114453175</v>
      </c>
      <c r="H87" s="25">
        <f>IFERROR(IF(Loan_Not_Paid*Values_Entered,Ending_Balance,""), "")</f>
        <v>367191.5343458401</v>
      </c>
      <c r="I87" s="35">
        <f>I86+Loan[[#This Row],[Interest]]</f>
        <v>154283.66929975702</v>
      </c>
    </row>
    <row r="88" spans="2:9" x14ac:dyDescent="0.3">
      <c r="B88" s="23">
        <f>IFERROR(IF(Loan_Not_Paid*Values_Entered,Payment_Number,""), "")</f>
        <v>75</v>
      </c>
      <c r="C88" s="24">
        <f>IFERROR(IF(Loan_Not_Paid*Values_Entered,Payment_Date,""), "")</f>
        <v>48274</v>
      </c>
      <c r="D88" s="3">
        <f>IFERROR(IF(Loan_Not_Paid*Values_Entered,Beginning_Balance,""), "")</f>
        <v>367191.5343458401</v>
      </c>
      <c r="E88" s="3">
        <f>IFERROR(IF(Loan_Not_Paid*Values_Entered,Monthly_Payment,""), "")</f>
        <v>2528.2720939718552</v>
      </c>
      <c r="F88" s="3">
        <f>IFERROR(IF(Loan_Not_Paid*Values_Entered,Principal,""), "")</f>
        <v>539.31794959855654</v>
      </c>
      <c r="G88" s="3">
        <f>IFERROR(IF(Loan_Not_Paid*Values_Entered,Interest,""), "")</f>
        <v>1988.9541443732987</v>
      </c>
      <c r="H88" s="25">
        <f>IFERROR(IF(Loan_Not_Paid*Values_Entered,Ending_Balance,""), "")</f>
        <v>366652.21639624157</v>
      </c>
      <c r="I88" s="35">
        <f>I87+Loan[[#This Row],[Interest]]</f>
        <v>156272.62344413032</v>
      </c>
    </row>
    <row r="89" spans="2:9" x14ac:dyDescent="0.3">
      <c r="B89" s="23">
        <f>IFERROR(IF(Loan_Not_Paid*Values_Entered,Payment_Number,""), "")</f>
        <v>76</v>
      </c>
      <c r="C89" s="24">
        <f>IFERROR(IF(Loan_Not_Paid*Values_Entered,Payment_Date,""), "")</f>
        <v>48305</v>
      </c>
      <c r="D89" s="3">
        <f>IFERROR(IF(Loan_Not_Paid*Values_Entered,Beginning_Balance,""), "")</f>
        <v>366652.21639624157</v>
      </c>
      <c r="E89" s="3">
        <f>IFERROR(IF(Loan_Not_Paid*Values_Entered,Monthly_Payment,""), "")</f>
        <v>2528.2720939718552</v>
      </c>
      <c r="F89" s="3">
        <f>IFERROR(IF(Loan_Not_Paid*Values_Entered,Principal,""), "")</f>
        <v>542.23925515888209</v>
      </c>
      <c r="G89" s="3">
        <f>IFERROR(IF(Loan_Not_Paid*Values_Entered,Interest,""), "")</f>
        <v>1986.0328388129731</v>
      </c>
      <c r="H89" s="25">
        <f>IFERROR(IF(Loan_Not_Paid*Values_Entered,Ending_Balance,""), "")</f>
        <v>366109.97714108269</v>
      </c>
      <c r="I89" s="35">
        <f>I88+Loan[[#This Row],[Interest]]</f>
        <v>158258.6562829433</v>
      </c>
    </row>
    <row r="90" spans="2:9" x14ac:dyDescent="0.3">
      <c r="B90" s="23">
        <f>IFERROR(IF(Loan_Not_Paid*Values_Entered,Payment_Number,""), "")</f>
        <v>77</v>
      </c>
      <c r="C90" s="24">
        <f>IFERROR(IF(Loan_Not_Paid*Values_Entered,Payment_Date,""), "")</f>
        <v>48335</v>
      </c>
      <c r="D90" s="3">
        <f>IFERROR(IF(Loan_Not_Paid*Values_Entered,Beginning_Balance,""), "")</f>
        <v>366109.97714108269</v>
      </c>
      <c r="E90" s="3">
        <f>IFERROR(IF(Loan_Not_Paid*Values_Entered,Monthly_Payment,""), "")</f>
        <v>2528.2720939718552</v>
      </c>
      <c r="F90" s="3">
        <f>IFERROR(IF(Loan_Not_Paid*Values_Entered,Principal,""), "")</f>
        <v>545.17638445765931</v>
      </c>
      <c r="G90" s="3">
        <f>IFERROR(IF(Loan_Not_Paid*Values_Entered,Interest,""), "")</f>
        <v>1983.0957095141957</v>
      </c>
      <c r="H90" s="25">
        <f>IFERROR(IF(Loan_Not_Paid*Values_Entered,Ending_Balance,""), "")</f>
        <v>365564.80075662513</v>
      </c>
      <c r="I90" s="35">
        <f>I89+Loan[[#This Row],[Interest]]</f>
        <v>160241.75199245749</v>
      </c>
    </row>
    <row r="91" spans="2:9" x14ac:dyDescent="0.3">
      <c r="B91" s="23">
        <f>IFERROR(IF(Loan_Not_Paid*Values_Entered,Payment_Number,""), "")</f>
        <v>78</v>
      </c>
      <c r="C91" s="24">
        <f>IFERROR(IF(Loan_Not_Paid*Values_Entered,Payment_Date,""), "")</f>
        <v>48366</v>
      </c>
      <c r="D91" s="3">
        <f>IFERROR(IF(Loan_Not_Paid*Values_Entered,Beginning_Balance,""), "")</f>
        <v>365564.80075662513</v>
      </c>
      <c r="E91" s="3">
        <f>IFERROR(IF(Loan_Not_Paid*Values_Entered,Monthly_Payment,""), "")</f>
        <v>2528.2720939718552</v>
      </c>
      <c r="F91" s="3">
        <f>IFERROR(IF(Loan_Not_Paid*Values_Entered,Principal,""), "")</f>
        <v>548.12942320680497</v>
      </c>
      <c r="G91" s="3">
        <f>IFERROR(IF(Loan_Not_Paid*Values_Entered,Interest,""), "")</f>
        <v>1980.1426707650501</v>
      </c>
      <c r="H91" s="25">
        <f>IFERROR(IF(Loan_Not_Paid*Values_Entered,Ending_Balance,""), "")</f>
        <v>365016.67133341823</v>
      </c>
      <c r="I91" s="35">
        <f>I90+Loan[[#This Row],[Interest]]</f>
        <v>162221.89466322254</v>
      </c>
    </row>
    <row r="92" spans="2:9" x14ac:dyDescent="0.3">
      <c r="B92" s="23">
        <f>IFERROR(IF(Loan_Not_Paid*Values_Entered,Payment_Number,""), "")</f>
        <v>79</v>
      </c>
      <c r="C92" s="24">
        <f>IFERROR(IF(Loan_Not_Paid*Values_Entered,Payment_Date,""), "")</f>
        <v>48396</v>
      </c>
      <c r="D92" s="3">
        <f>IFERROR(IF(Loan_Not_Paid*Values_Entered,Beginning_Balance,""), "")</f>
        <v>365016.67133341823</v>
      </c>
      <c r="E92" s="3">
        <f>IFERROR(IF(Loan_Not_Paid*Values_Entered,Monthly_Payment,""), "")</f>
        <v>2528.2720939718552</v>
      </c>
      <c r="F92" s="3">
        <f>IFERROR(IF(Loan_Not_Paid*Values_Entered,Principal,""), "")</f>
        <v>551.09845758250844</v>
      </c>
      <c r="G92" s="3">
        <f>IFERROR(IF(Loan_Not_Paid*Values_Entered,Interest,""), "")</f>
        <v>1977.1736363893469</v>
      </c>
      <c r="H92" s="25">
        <f>IFERROR(IF(Loan_Not_Paid*Values_Entered,Ending_Balance,""), "")</f>
        <v>364465.57287583576</v>
      </c>
      <c r="I92" s="35">
        <f>I91+Loan[[#This Row],[Interest]]</f>
        <v>164199.06829961188</v>
      </c>
    </row>
    <row r="93" spans="2:9" x14ac:dyDescent="0.3">
      <c r="B93" s="23">
        <f>IFERROR(IF(Loan_Not_Paid*Values_Entered,Payment_Number,""), "")</f>
        <v>80</v>
      </c>
      <c r="C93" s="24">
        <f>IFERROR(IF(Loan_Not_Paid*Values_Entered,Payment_Date,""), "")</f>
        <v>48427</v>
      </c>
      <c r="D93" s="3">
        <f>IFERROR(IF(Loan_Not_Paid*Values_Entered,Beginning_Balance,""), "")</f>
        <v>364465.57287583576</v>
      </c>
      <c r="E93" s="3">
        <f>IFERROR(IF(Loan_Not_Paid*Values_Entered,Monthly_Payment,""), "")</f>
        <v>2528.2720939718552</v>
      </c>
      <c r="F93" s="3">
        <f>IFERROR(IF(Loan_Not_Paid*Values_Entered,Principal,""), "")</f>
        <v>554.08357422774702</v>
      </c>
      <c r="G93" s="3">
        <f>IFERROR(IF(Loan_Not_Paid*Values_Entered,Interest,""), "")</f>
        <v>1974.1885197441081</v>
      </c>
      <c r="H93" s="25">
        <f>IFERROR(IF(Loan_Not_Paid*Values_Entered,Ending_Balance,""), "")</f>
        <v>363911.48930160806</v>
      </c>
      <c r="I93" s="35">
        <f>I92+Loan[[#This Row],[Interest]]</f>
        <v>166173.256819356</v>
      </c>
    </row>
    <row r="94" spans="2:9" x14ac:dyDescent="0.3">
      <c r="B94" s="23">
        <f>IFERROR(IF(Loan_Not_Paid*Values_Entered,Payment_Number,""), "")</f>
        <v>81</v>
      </c>
      <c r="C94" s="24">
        <f>IFERROR(IF(Loan_Not_Paid*Values_Entered,Payment_Date,""), "")</f>
        <v>48458</v>
      </c>
      <c r="D94" s="3">
        <f>IFERROR(IF(Loan_Not_Paid*Values_Entered,Beginning_Balance,""), "")</f>
        <v>363911.48930160806</v>
      </c>
      <c r="E94" s="3">
        <f>IFERROR(IF(Loan_Not_Paid*Values_Entered,Monthly_Payment,""), "")</f>
        <v>2528.2720939718552</v>
      </c>
      <c r="F94" s="3">
        <f>IFERROR(IF(Loan_Not_Paid*Values_Entered,Principal,""), "")</f>
        <v>557.08486025481409</v>
      </c>
      <c r="G94" s="3">
        <f>IFERROR(IF(Loan_Not_Paid*Values_Entered,Interest,""), "")</f>
        <v>1971.1872337170412</v>
      </c>
      <c r="H94" s="25">
        <f>IFERROR(IF(Loan_Not_Paid*Values_Entered,Ending_Balance,""), "")</f>
        <v>363354.40444135328</v>
      </c>
      <c r="I94" s="35">
        <f>I93+Loan[[#This Row],[Interest]]</f>
        <v>168144.44405307304</v>
      </c>
    </row>
    <row r="95" spans="2:9" x14ac:dyDescent="0.3">
      <c r="B95" s="23">
        <f>IFERROR(IF(Loan_Not_Paid*Values_Entered,Payment_Number,""), "")</f>
        <v>82</v>
      </c>
      <c r="C95" s="24">
        <f>IFERROR(IF(Loan_Not_Paid*Values_Entered,Payment_Date,""), "")</f>
        <v>48488</v>
      </c>
      <c r="D95" s="3">
        <f>IFERROR(IF(Loan_Not_Paid*Values_Entered,Beginning_Balance,""), "")</f>
        <v>363354.40444135328</v>
      </c>
      <c r="E95" s="3">
        <f>IFERROR(IF(Loan_Not_Paid*Values_Entered,Monthly_Payment,""), "")</f>
        <v>2528.2720939718552</v>
      </c>
      <c r="F95" s="3">
        <f>IFERROR(IF(Loan_Not_Paid*Values_Entered,Principal,""), "")</f>
        <v>560.10240324786093</v>
      </c>
      <c r="G95" s="3">
        <f>IFERROR(IF(Loan_Not_Paid*Values_Entered,Interest,""), "")</f>
        <v>1968.1696907239941</v>
      </c>
      <c r="H95" s="25">
        <f>IFERROR(IF(Loan_Not_Paid*Values_Entered,Ending_Balance,""), "")</f>
        <v>362794.30203810532</v>
      </c>
      <c r="I95" s="35">
        <f>I94+Loan[[#This Row],[Interest]]</f>
        <v>170112.61374379703</v>
      </c>
    </row>
    <row r="96" spans="2:9" x14ac:dyDescent="0.3">
      <c r="B96" s="23">
        <f>IFERROR(IF(Loan_Not_Paid*Values_Entered,Payment_Number,""), "")</f>
        <v>83</v>
      </c>
      <c r="C96" s="24">
        <f>IFERROR(IF(Loan_Not_Paid*Values_Entered,Payment_Date,""), "")</f>
        <v>48519</v>
      </c>
      <c r="D96" s="3">
        <f>IFERROR(IF(Loan_Not_Paid*Values_Entered,Beginning_Balance,""), "")</f>
        <v>362794.30203810532</v>
      </c>
      <c r="E96" s="3">
        <f>IFERROR(IF(Loan_Not_Paid*Values_Entered,Monthly_Payment,""), "")</f>
        <v>2528.2720939718552</v>
      </c>
      <c r="F96" s="3">
        <f>IFERROR(IF(Loan_Not_Paid*Values_Entered,Principal,""), "")</f>
        <v>563.13629126545356</v>
      </c>
      <c r="G96" s="3">
        <f>IFERROR(IF(Loan_Not_Paid*Values_Entered,Interest,""), "")</f>
        <v>1965.1358027064014</v>
      </c>
      <c r="H96" s="25">
        <f>IFERROR(IF(Loan_Not_Paid*Values_Entered,Ending_Balance,""), "")</f>
        <v>362231.16574683989</v>
      </c>
      <c r="I96" s="35">
        <f>I95+Loan[[#This Row],[Interest]]</f>
        <v>172077.74954650344</v>
      </c>
    </row>
    <row r="97" spans="2:9" x14ac:dyDescent="0.3">
      <c r="B97" s="23">
        <f>IFERROR(IF(Loan_Not_Paid*Values_Entered,Payment_Number,""), "")</f>
        <v>84</v>
      </c>
      <c r="C97" s="24">
        <f>IFERROR(IF(Loan_Not_Paid*Values_Entered,Payment_Date,""), "")</f>
        <v>48549</v>
      </c>
      <c r="D97" s="3">
        <f>IFERROR(IF(Loan_Not_Paid*Values_Entered,Beginning_Balance,""), "")</f>
        <v>362231.16574683989</v>
      </c>
      <c r="E97" s="3">
        <f>IFERROR(IF(Loan_Not_Paid*Values_Entered,Monthly_Payment,""), "")</f>
        <v>2528.2720939718552</v>
      </c>
      <c r="F97" s="3">
        <f>IFERROR(IF(Loan_Not_Paid*Values_Entered,Principal,""), "")</f>
        <v>566.18661284314135</v>
      </c>
      <c r="G97" s="3">
        <f>IFERROR(IF(Loan_Not_Paid*Values_Entered,Interest,""), "")</f>
        <v>1962.0854811287136</v>
      </c>
      <c r="H97" s="25">
        <f>IFERROR(IF(Loan_Not_Paid*Values_Entered,Ending_Balance,""), "")</f>
        <v>361664.97913399682</v>
      </c>
      <c r="I97" s="35">
        <f>I96+Loan[[#This Row],[Interest]]</f>
        <v>174039.83502763216</v>
      </c>
    </row>
    <row r="98" spans="2:9" x14ac:dyDescent="0.3">
      <c r="B98" s="23">
        <f>IFERROR(IF(Loan_Not_Paid*Values_Entered,Payment_Number,""), "")</f>
        <v>85</v>
      </c>
      <c r="C98" s="24">
        <f>IFERROR(IF(Loan_Not_Paid*Values_Entered,Payment_Date,""), "")</f>
        <v>48580</v>
      </c>
      <c r="D98" s="3">
        <f>IFERROR(IF(Loan_Not_Paid*Values_Entered,Beginning_Balance,""), "")</f>
        <v>361664.97913399682</v>
      </c>
      <c r="E98" s="3">
        <f>IFERROR(IF(Loan_Not_Paid*Values_Entered,Monthly_Payment,""), "")</f>
        <v>2528.2720939718552</v>
      </c>
      <c r="F98" s="3">
        <f>IFERROR(IF(Loan_Not_Paid*Values_Entered,Principal,""), "")</f>
        <v>569.25345699604168</v>
      </c>
      <c r="G98" s="3">
        <f>IFERROR(IF(Loan_Not_Paid*Values_Entered,Interest,""), "")</f>
        <v>1959.0186369758133</v>
      </c>
      <c r="H98" s="25">
        <f>IFERROR(IF(Loan_Not_Paid*Values_Entered,Ending_Balance,""), "")</f>
        <v>361095.72567700077</v>
      </c>
      <c r="I98" s="35">
        <f>I97+Loan[[#This Row],[Interest]]</f>
        <v>175998.85366460797</v>
      </c>
    </row>
    <row r="99" spans="2:9" x14ac:dyDescent="0.3">
      <c r="B99" s="23">
        <f>IFERROR(IF(Loan_Not_Paid*Values_Entered,Payment_Number,""), "")</f>
        <v>86</v>
      </c>
      <c r="C99" s="24">
        <f>IFERROR(IF(Loan_Not_Paid*Values_Entered,Payment_Date,""), "")</f>
        <v>48611</v>
      </c>
      <c r="D99" s="3">
        <f>IFERROR(IF(Loan_Not_Paid*Values_Entered,Beginning_Balance,""), "")</f>
        <v>361095.72567700077</v>
      </c>
      <c r="E99" s="3">
        <f>IFERROR(IF(Loan_Not_Paid*Values_Entered,Monthly_Payment,""), "")</f>
        <v>2528.2720939718552</v>
      </c>
      <c r="F99" s="3">
        <f>IFERROR(IF(Loan_Not_Paid*Values_Entered,Principal,""), "")</f>
        <v>572.33691322143704</v>
      </c>
      <c r="G99" s="3">
        <f>IFERROR(IF(Loan_Not_Paid*Values_Entered,Interest,""), "")</f>
        <v>1955.9351807504181</v>
      </c>
      <c r="H99" s="25">
        <f>IFERROR(IF(Loan_Not_Paid*Values_Entered,Ending_Balance,""), "")</f>
        <v>360523.38876377937</v>
      </c>
      <c r="I99" s="35">
        <f>I98+Loan[[#This Row],[Interest]]</f>
        <v>177954.78884535839</v>
      </c>
    </row>
    <row r="100" spans="2:9" x14ac:dyDescent="0.3">
      <c r="B100" s="23">
        <f>IFERROR(IF(Loan_Not_Paid*Values_Entered,Payment_Number,""), "")</f>
        <v>87</v>
      </c>
      <c r="C100" s="24">
        <f>IFERROR(IF(Loan_Not_Paid*Values_Entered,Payment_Date,""), "")</f>
        <v>48639</v>
      </c>
      <c r="D100" s="3">
        <f>IFERROR(IF(Loan_Not_Paid*Values_Entered,Beginning_Balance,""), "")</f>
        <v>360523.38876377937</v>
      </c>
      <c r="E100" s="3">
        <f>IFERROR(IF(Loan_Not_Paid*Values_Entered,Monthly_Payment,""), "")</f>
        <v>2528.2720939718552</v>
      </c>
      <c r="F100" s="3">
        <f>IFERROR(IF(Loan_Not_Paid*Values_Entered,Principal,""), "")</f>
        <v>575.43707150138653</v>
      </c>
      <c r="G100" s="3">
        <f>IFERROR(IF(Loan_Not_Paid*Values_Entered,Interest,""), "")</f>
        <v>1952.8350224704689</v>
      </c>
      <c r="H100" s="25">
        <f>IFERROR(IF(Loan_Not_Paid*Values_Entered,Ending_Balance,""), "")</f>
        <v>359947.95169227791</v>
      </c>
      <c r="I100" s="35">
        <f>I99+Loan[[#This Row],[Interest]]</f>
        <v>179907.62386782886</v>
      </c>
    </row>
    <row r="101" spans="2:9" x14ac:dyDescent="0.3">
      <c r="B101" s="23">
        <f>IFERROR(IF(Loan_Not_Paid*Values_Entered,Payment_Number,""), "")</f>
        <v>88</v>
      </c>
      <c r="C101" s="24">
        <f>IFERROR(IF(Loan_Not_Paid*Values_Entered,Payment_Date,""), "")</f>
        <v>48670</v>
      </c>
      <c r="D101" s="3">
        <f>IFERROR(IF(Loan_Not_Paid*Values_Entered,Beginning_Balance,""), "")</f>
        <v>359947.95169227791</v>
      </c>
      <c r="E101" s="3">
        <f>IFERROR(IF(Loan_Not_Paid*Values_Entered,Monthly_Payment,""), "")</f>
        <v>2528.2720939718552</v>
      </c>
      <c r="F101" s="3">
        <f>IFERROR(IF(Loan_Not_Paid*Values_Entered,Principal,""), "")</f>
        <v>578.55402230535242</v>
      </c>
      <c r="G101" s="3">
        <f>IFERROR(IF(Loan_Not_Paid*Values_Entered,Interest,""), "")</f>
        <v>1949.718071666503</v>
      </c>
      <c r="H101" s="25">
        <f>IFERROR(IF(Loan_Not_Paid*Values_Entered,Ending_Balance,""), "")</f>
        <v>359369.39766997256</v>
      </c>
      <c r="I101" s="35">
        <f>I100+Loan[[#This Row],[Interest]]</f>
        <v>181857.34193949538</v>
      </c>
    </row>
    <row r="102" spans="2:9" x14ac:dyDescent="0.3">
      <c r="B102" s="23">
        <f>IFERROR(IF(Loan_Not_Paid*Values_Entered,Payment_Number,""), "")</f>
        <v>89</v>
      </c>
      <c r="C102" s="24">
        <f>IFERROR(IF(Loan_Not_Paid*Values_Entered,Payment_Date,""), "")</f>
        <v>48700</v>
      </c>
      <c r="D102" s="3">
        <f>IFERROR(IF(Loan_Not_Paid*Values_Entered,Beginning_Balance,""), "")</f>
        <v>359369.39766997256</v>
      </c>
      <c r="E102" s="3">
        <f>IFERROR(IF(Loan_Not_Paid*Values_Entered,Monthly_Payment,""), "")</f>
        <v>2528.2720939718552</v>
      </c>
      <c r="F102" s="3">
        <f>IFERROR(IF(Loan_Not_Paid*Values_Entered,Principal,""), "")</f>
        <v>581.68785659283958</v>
      </c>
      <c r="G102" s="3">
        <f>IFERROR(IF(Loan_Not_Paid*Values_Entered,Interest,""), "")</f>
        <v>1946.5842373790158</v>
      </c>
      <c r="H102" s="25">
        <f>IFERROR(IF(Loan_Not_Paid*Values_Entered,Ending_Balance,""), "")</f>
        <v>358787.70981337974</v>
      </c>
      <c r="I102" s="35">
        <f>I101+Loan[[#This Row],[Interest]]</f>
        <v>183803.9261768744</v>
      </c>
    </row>
    <row r="103" spans="2:9" x14ac:dyDescent="0.3">
      <c r="B103" s="23">
        <f>IFERROR(IF(Loan_Not_Paid*Values_Entered,Payment_Number,""), "")</f>
        <v>90</v>
      </c>
      <c r="C103" s="24">
        <f>IFERROR(IF(Loan_Not_Paid*Values_Entered,Payment_Date,""), "")</f>
        <v>48731</v>
      </c>
      <c r="D103" s="3">
        <f>IFERROR(IF(Loan_Not_Paid*Values_Entered,Beginning_Balance,""), "")</f>
        <v>358787.70981337974</v>
      </c>
      <c r="E103" s="3">
        <f>IFERROR(IF(Loan_Not_Paid*Values_Entered,Monthly_Payment,""), "")</f>
        <v>2528.2720939718552</v>
      </c>
      <c r="F103" s="3">
        <f>IFERROR(IF(Loan_Not_Paid*Values_Entered,Principal,""), "")</f>
        <v>584.83866581605082</v>
      </c>
      <c r="G103" s="3">
        <f>IFERROR(IF(Loan_Not_Paid*Values_Entered,Interest,""), "")</f>
        <v>1943.4334281558044</v>
      </c>
      <c r="H103" s="25">
        <f>IFERROR(IF(Loan_Not_Paid*Values_Entered,Ending_Balance,""), "")</f>
        <v>358202.87114756362</v>
      </c>
      <c r="I103" s="35">
        <f>I102+Loan[[#This Row],[Interest]]</f>
        <v>185747.35960503021</v>
      </c>
    </row>
    <row r="104" spans="2:9" x14ac:dyDescent="0.3">
      <c r="B104" s="23">
        <f>IFERROR(IF(Loan_Not_Paid*Values_Entered,Payment_Number,""), "")</f>
        <v>91</v>
      </c>
      <c r="C104" s="24">
        <f>IFERROR(IF(Loan_Not_Paid*Values_Entered,Payment_Date,""), "")</f>
        <v>48761</v>
      </c>
      <c r="D104" s="3">
        <f>IFERROR(IF(Loan_Not_Paid*Values_Entered,Beginning_Balance,""), "")</f>
        <v>358202.87114756362</v>
      </c>
      <c r="E104" s="3">
        <f>IFERROR(IF(Loan_Not_Paid*Values_Entered,Monthly_Payment,""), "")</f>
        <v>2528.2720939718552</v>
      </c>
      <c r="F104" s="3">
        <f>IFERROR(IF(Loan_Not_Paid*Values_Entered,Principal,""), "")</f>
        <v>588.00654192255445</v>
      </c>
      <c r="G104" s="3">
        <f>IFERROR(IF(Loan_Not_Paid*Values_Entered,Interest,""), "")</f>
        <v>1940.2655520493006</v>
      </c>
      <c r="H104" s="25">
        <f>IFERROR(IF(Loan_Not_Paid*Values_Entered,Ending_Balance,""), "")</f>
        <v>357614.86460564111</v>
      </c>
      <c r="I104" s="35">
        <f>I103+Loan[[#This Row],[Interest]]</f>
        <v>187687.62515707951</v>
      </c>
    </row>
    <row r="105" spans="2:9" x14ac:dyDescent="0.3">
      <c r="B105" s="23">
        <f>IFERROR(IF(Loan_Not_Paid*Values_Entered,Payment_Number,""), "")</f>
        <v>92</v>
      </c>
      <c r="C105" s="24">
        <f>IFERROR(IF(Loan_Not_Paid*Values_Entered,Payment_Date,""), "")</f>
        <v>48792</v>
      </c>
      <c r="D105" s="3">
        <f>IFERROR(IF(Loan_Not_Paid*Values_Entered,Beginning_Balance,""), "")</f>
        <v>357614.86460564111</v>
      </c>
      <c r="E105" s="3">
        <f>IFERROR(IF(Loan_Not_Paid*Values_Entered,Monthly_Payment,""), "")</f>
        <v>2528.2720939718552</v>
      </c>
      <c r="F105" s="3">
        <f>IFERROR(IF(Loan_Not_Paid*Values_Entered,Principal,""), "")</f>
        <v>591.1915773579683</v>
      </c>
      <c r="G105" s="3">
        <f>IFERROR(IF(Loan_Not_Paid*Values_Entered,Interest,""), "")</f>
        <v>1937.0805166138869</v>
      </c>
      <c r="H105" s="25">
        <f>IFERROR(IF(Loan_Not_Paid*Values_Entered,Ending_Balance,""), "")</f>
        <v>357023.67302828317</v>
      </c>
      <c r="I105" s="35">
        <f>I104+Loan[[#This Row],[Interest]]</f>
        <v>189624.70567369339</v>
      </c>
    </row>
    <row r="106" spans="2:9" x14ac:dyDescent="0.3">
      <c r="B106" s="23">
        <f>IFERROR(IF(Loan_Not_Paid*Values_Entered,Payment_Number,""), "")</f>
        <v>93</v>
      </c>
      <c r="C106" s="24">
        <f>IFERROR(IF(Loan_Not_Paid*Values_Entered,Payment_Date,""), "")</f>
        <v>48823</v>
      </c>
      <c r="D106" s="3">
        <f>IFERROR(IF(Loan_Not_Paid*Values_Entered,Beginning_Balance,""), "")</f>
        <v>357023.67302828317</v>
      </c>
      <c r="E106" s="3">
        <f>IFERROR(IF(Loan_Not_Paid*Values_Entered,Monthly_Payment,""), "")</f>
        <v>2528.2720939718552</v>
      </c>
      <c r="F106" s="3">
        <f>IFERROR(IF(Loan_Not_Paid*Values_Entered,Principal,""), "")</f>
        <v>594.39386506865719</v>
      </c>
      <c r="G106" s="3">
        <f>IFERROR(IF(Loan_Not_Paid*Values_Entered,Interest,""), "")</f>
        <v>1933.8782289031976</v>
      </c>
      <c r="H106" s="25">
        <f>IFERROR(IF(Loan_Not_Paid*Values_Entered,Ending_Balance,""), "")</f>
        <v>356429.27916321455</v>
      </c>
      <c r="I106" s="35">
        <f>I105+Loan[[#This Row],[Interest]]</f>
        <v>191558.58390259658</v>
      </c>
    </row>
    <row r="107" spans="2:9" x14ac:dyDescent="0.3">
      <c r="B107" s="23">
        <f>IFERROR(IF(Loan_Not_Paid*Values_Entered,Payment_Number,""), "")</f>
        <v>94</v>
      </c>
      <c r="C107" s="24">
        <f>IFERROR(IF(Loan_Not_Paid*Values_Entered,Payment_Date,""), "")</f>
        <v>48853</v>
      </c>
      <c r="D107" s="3">
        <f>IFERROR(IF(Loan_Not_Paid*Values_Entered,Beginning_Balance,""), "")</f>
        <v>356429.27916321455</v>
      </c>
      <c r="E107" s="3">
        <f>IFERROR(IF(Loan_Not_Paid*Values_Entered,Monthly_Payment,""), "")</f>
        <v>2528.2720939718552</v>
      </c>
      <c r="F107" s="3">
        <f>IFERROR(IF(Loan_Not_Paid*Values_Entered,Principal,""), "")</f>
        <v>597.61349850444583</v>
      </c>
      <c r="G107" s="3">
        <f>IFERROR(IF(Loan_Not_Paid*Values_Entered,Interest,""), "")</f>
        <v>1930.6585954674094</v>
      </c>
      <c r="H107" s="25">
        <f>IFERROR(IF(Loan_Not_Paid*Values_Entered,Ending_Balance,""), "")</f>
        <v>355831.6656647101</v>
      </c>
      <c r="I107" s="35">
        <f>I106+Loan[[#This Row],[Interest]]</f>
        <v>193489.24249806401</v>
      </c>
    </row>
    <row r="108" spans="2:9" x14ac:dyDescent="0.3">
      <c r="B108" s="23">
        <f>IFERROR(IF(Loan_Not_Paid*Values_Entered,Payment_Number,""), "")</f>
        <v>95</v>
      </c>
      <c r="C108" s="24">
        <f>IFERROR(IF(Loan_Not_Paid*Values_Entered,Payment_Date,""), "")</f>
        <v>48884</v>
      </c>
      <c r="D108" s="3">
        <f>IFERROR(IF(Loan_Not_Paid*Values_Entered,Beginning_Balance,""), "")</f>
        <v>355831.6656647101</v>
      </c>
      <c r="E108" s="3">
        <f>IFERROR(IF(Loan_Not_Paid*Values_Entered,Monthly_Payment,""), "")</f>
        <v>2528.2720939718552</v>
      </c>
      <c r="F108" s="3">
        <f>IFERROR(IF(Loan_Not_Paid*Values_Entered,Principal,""), "")</f>
        <v>600.8505716213449</v>
      </c>
      <c r="G108" s="3">
        <f>IFERROR(IF(Loan_Not_Paid*Values_Entered,Interest,""), "")</f>
        <v>1927.4215223505103</v>
      </c>
      <c r="H108" s="25">
        <f>IFERROR(IF(Loan_Not_Paid*Values_Entered,Ending_Balance,""), "")</f>
        <v>355230.81509308872</v>
      </c>
      <c r="I108" s="35">
        <f>I107+Loan[[#This Row],[Interest]]</f>
        <v>195416.66402041452</v>
      </c>
    </row>
    <row r="109" spans="2:9" x14ac:dyDescent="0.3">
      <c r="B109" s="23">
        <f>IFERROR(IF(Loan_Not_Paid*Values_Entered,Payment_Number,""), "")</f>
        <v>96</v>
      </c>
      <c r="C109" s="24">
        <f>IFERROR(IF(Loan_Not_Paid*Values_Entered,Payment_Date,""), "")</f>
        <v>48914</v>
      </c>
      <c r="D109" s="3">
        <f>IFERROR(IF(Loan_Not_Paid*Values_Entered,Beginning_Balance,""), "")</f>
        <v>355230.81509308872</v>
      </c>
      <c r="E109" s="3">
        <f>IFERROR(IF(Loan_Not_Paid*Values_Entered,Monthly_Payment,""), "")</f>
        <v>2528.2720939718552</v>
      </c>
      <c r="F109" s="3">
        <f>IFERROR(IF(Loan_Not_Paid*Values_Entered,Principal,""), "")</f>
        <v>604.10517888429388</v>
      </c>
      <c r="G109" s="3">
        <f>IFERROR(IF(Loan_Not_Paid*Values_Entered,Interest,""), "")</f>
        <v>1924.1669150875614</v>
      </c>
      <c r="H109" s="25">
        <f>IFERROR(IF(Loan_Not_Paid*Values_Entered,Ending_Balance,""), "")</f>
        <v>354626.70991420455</v>
      </c>
      <c r="I109" s="35">
        <f>I108+Loan[[#This Row],[Interest]]</f>
        <v>197340.83093550208</v>
      </c>
    </row>
    <row r="110" spans="2:9" x14ac:dyDescent="0.3">
      <c r="B110" s="23">
        <f>IFERROR(IF(Loan_Not_Paid*Values_Entered,Payment_Number,""), "")</f>
        <v>97</v>
      </c>
      <c r="C110" s="24">
        <f>IFERROR(IF(Loan_Not_Paid*Values_Entered,Payment_Date,""), "")</f>
        <v>48945</v>
      </c>
      <c r="D110" s="3">
        <f>IFERROR(IF(Loan_Not_Paid*Values_Entered,Beginning_Balance,""), "")</f>
        <v>354626.70991420455</v>
      </c>
      <c r="E110" s="3">
        <f>IFERROR(IF(Loan_Not_Paid*Values_Entered,Monthly_Payment,""), "")</f>
        <v>2528.2720939718552</v>
      </c>
      <c r="F110" s="3">
        <f>IFERROR(IF(Loan_Not_Paid*Values_Entered,Principal,""), "")</f>
        <v>607.37741526991726</v>
      </c>
      <c r="G110" s="3">
        <f>IFERROR(IF(Loan_Not_Paid*Values_Entered,Interest,""), "")</f>
        <v>1920.8946787019381</v>
      </c>
      <c r="H110" s="25">
        <f>IFERROR(IF(Loan_Not_Paid*Values_Entered,Ending_Balance,""), "")</f>
        <v>354019.33249893459</v>
      </c>
      <c r="I110" s="35">
        <f>I109+Loan[[#This Row],[Interest]]</f>
        <v>199261.72561420401</v>
      </c>
    </row>
    <row r="111" spans="2:9" x14ac:dyDescent="0.3">
      <c r="B111" s="23">
        <f>IFERROR(IF(Loan_Not_Paid*Values_Entered,Payment_Number,""), "")</f>
        <v>98</v>
      </c>
      <c r="C111" s="24">
        <f>IFERROR(IF(Loan_Not_Paid*Values_Entered,Payment_Date,""), "")</f>
        <v>48976</v>
      </c>
      <c r="D111" s="3">
        <f>IFERROR(IF(Loan_Not_Paid*Values_Entered,Beginning_Balance,""), "")</f>
        <v>354019.33249893459</v>
      </c>
      <c r="E111" s="3">
        <f>IFERROR(IF(Loan_Not_Paid*Values_Entered,Monthly_Payment,""), "")</f>
        <v>2528.2720939718552</v>
      </c>
      <c r="F111" s="3">
        <f>IFERROR(IF(Loan_Not_Paid*Values_Entered,Principal,""), "")</f>
        <v>610.6673762692958</v>
      </c>
      <c r="G111" s="3">
        <f>IFERROR(IF(Loan_Not_Paid*Values_Entered,Interest,""), "")</f>
        <v>1917.6047177025594</v>
      </c>
      <c r="H111" s="25">
        <f>IFERROR(IF(Loan_Not_Paid*Values_Entered,Ending_Balance,""), "")</f>
        <v>353408.66512266523</v>
      </c>
      <c r="I111" s="35">
        <f>I110+Loan[[#This Row],[Interest]]</f>
        <v>201179.33033190656</v>
      </c>
    </row>
    <row r="112" spans="2:9" x14ac:dyDescent="0.3">
      <c r="B112" s="23">
        <f>IFERROR(IF(Loan_Not_Paid*Values_Entered,Payment_Number,""), "")</f>
        <v>99</v>
      </c>
      <c r="C112" s="24">
        <f>IFERROR(IF(Loan_Not_Paid*Values_Entered,Payment_Date,""), "")</f>
        <v>49004</v>
      </c>
      <c r="D112" s="3">
        <f>IFERROR(IF(Loan_Not_Paid*Values_Entered,Beginning_Balance,""), "")</f>
        <v>353408.66512266523</v>
      </c>
      <c r="E112" s="3">
        <f>IFERROR(IF(Loan_Not_Paid*Values_Entered,Monthly_Payment,""), "")</f>
        <v>2528.2720939718552</v>
      </c>
      <c r="F112" s="3">
        <f>IFERROR(IF(Loan_Not_Paid*Values_Entered,Principal,""), "")</f>
        <v>613.97515789075453</v>
      </c>
      <c r="G112" s="3">
        <f>IFERROR(IF(Loan_Not_Paid*Values_Entered,Interest,""), "")</f>
        <v>1914.2969360811005</v>
      </c>
      <c r="H112" s="25">
        <f>IFERROR(IF(Loan_Not_Paid*Values_Entered,Ending_Balance,""), "")</f>
        <v>352794.68996477459</v>
      </c>
      <c r="I112" s="35">
        <f>I111+Loan[[#This Row],[Interest]]</f>
        <v>203093.62726798767</v>
      </c>
    </row>
    <row r="113" spans="2:9" x14ac:dyDescent="0.3">
      <c r="B113" s="23">
        <f>IFERROR(IF(Loan_Not_Paid*Values_Entered,Payment_Number,""), "")</f>
        <v>100</v>
      </c>
      <c r="C113" s="24">
        <f>IFERROR(IF(Loan_Not_Paid*Values_Entered,Payment_Date,""), "")</f>
        <v>49035</v>
      </c>
      <c r="D113" s="3">
        <f>IFERROR(IF(Loan_Not_Paid*Values_Entered,Beginning_Balance,""), "")</f>
        <v>352794.68996477459</v>
      </c>
      <c r="E113" s="3">
        <f>IFERROR(IF(Loan_Not_Paid*Values_Entered,Monthly_Payment,""), "")</f>
        <v>2528.2720939718552</v>
      </c>
      <c r="F113" s="3">
        <f>IFERROR(IF(Loan_Not_Paid*Values_Entered,Principal,""), "")</f>
        <v>617.3008566626628</v>
      </c>
      <c r="G113" s="3">
        <f>IFERROR(IF(Loan_Not_Paid*Values_Entered,Interest,""), "")</f>
        <v>1910.9712373091927</v>
      </c>
      <c r="H113" s="25">
        <f>IFERROR(IF(Loan_Not_Paid*Values_Entered,Ending_Balance,""), "")</f>
        <v>352177.38910811185</v>
      </c>
      <c r="I113" s="35">
        <f>I112+Loan[[#This Row],[Interest]]</f>
        <v>205004.59850529686</v>
      </c>
    </row>
    <row r="114" spans="2:9" x14ac:dyDescent="0.3">
      <c r="B114" s="23">
        <f>IFERROR(IF(Loan_Not_Paid*Values_Entered,Payment_Number,""), "")</f>
        <v>101</v>
      </c>
      <c r="C114" s="24">
        <f>IFERROR(IF(Loan_Not_Paid*Values_Entered,Payment_Date,""), "")</f>
        <v>49065</v>
      </c>
      <c r="D114" s="3">
        <f>IFERROR(IF(Loan_Not_Paid*Values_Entered,Beginning_Balance,""), "")</f>
        <v>352177.38910811185</v>
      </c>
      <c r="E114" s="3">
        <f>IFERROR(IF(Loan_Not_Paid*Values_Entered,Monthly_Payment,""), "")</f>
        <v>2528.2720939718552</v>
      </c>
      <c r="F114" s="3">
        <f>IFERROR(IF(Loan_Not_Paid*Values_Entered,Principal,""), "")</f>
        <v>620.64456963625219</v>
      </c>
      <c r="G114" s="3">
        <f>IFERROR(IF(Loan_Not_Paid*Values_Entered,Interest,""), "")</f>
        <v>1907.6275243356031</v>
      </c>
      <c r="H114" s="25">
        <f>IFERROR(IF(Loan_Not_Paid*Values_Entered,Ending_Balance,""), "")</f>
        <v>351556.74453847564</v>
      </c>
      <c r="I114" s="35">
        <f>I113+Loan[[#This Row],[Interest]]</f>
        <v>206912.22602963247</v>
      </c>
    </row>
    <row r="115" spans="2:9" x14ac:dyDescent="0.3">
      <c r="B115" s="23">
        <f>IFERROR(IF(Loan_Not_Paid*Values_Entered,Payment_Number,""), "")</f>
        <v>102</v>
      </c>
      <c r="C115" s="24">
        <f>IFERROR(IF(Loan_Not_Paid*Values_Entered,Payment_Date,""), "")</f>
        <v>49096</v>
      </c>
      <c r="D115" s="3">
        <f>IFERROR(IF(Loan_Not_Paid*Values_Entered,Beginning_Balance,""), "")</f>
        <v>351556.74453847564</v>
      </c>
      <c r="E115" s="3">
        <f>IFERROR(IF(Loan_Not_Paid*Values_Entered,Monthly_Payment,""), "")</f>
        <v>2528.2720939718552</v>
      </c>
      <c r="F115" s="3">
        <f>IFERROR(IF(Loan_Not_Paid*Values_Entered,Principal,""), "")</f>
        <v>624.0063943884486</v>
      </c>
      <c r="G115" s="3">
        <f>IFERROR(IF(Loan_Not_Paid*Values_Entered,Interest,""), "")</f>
        <v>1904.2656995834066</v>
      </c>
      <c r="H115" s="25">
        <f>IFERROR(IF(Loan_Not_Paid*Values_Entered,Ending_Balance,""), "")</f>
        <v>350932.73814408726</v>
      </c>
      <c r="I115" s="35">
        <f>I114+Loan[[#This Row],[Interest]]</f>
        <v>208816.49172921586</v>
      </c>
    </row>
    <row r="116" spans="2:9" x14ac:dyDescent="0.3">
      <c r="B116" s="23">
        <f>IFERROR(IF(Loan_Not_Paid*Values_Entered,Payment_Number,""), "")</f>
        <v>103</v>
      </c>
      <c r="C116" s="24">
        <f>IFERROR(IF(Loan_Not_Paid*Values_Entered,Payment_Date,""), "")</f>
        <v>49126</v>
      </c>
      <c r="D116" s="3">
        <f>IFERROR(IF(Loan_Not_Paid*Values_Entered,Beginning_Balance,""), "")</f>
        <v>350932.73814408726</v>
      </c>
      <c r="E116" s="3">
        <f>IFERROR(IF(Loan_Not_Paid*Values_Entered,Monthly_Payment,""), "")</f>
        <v>2528.2720939718552</v>
      </c>
      <c r="F116" s="3">
        <f>IFERROR(IF(Loan_Not_Paid*Values_Entered,Principal,""), "")</f>
        <v>627.38642902471929</v>
      </c>
      <c r="G116" s="3">
        <f>IFERROR(IF(Loan_Not_Paid*Values_Entered,Interest,""), "")</f>
        <v>1900.8856649471359</v>
      </c>
      <c r="H116" s="25">
        <f>IFERROR(IF(Loan_Not_Paid*Values_Entered,Ending_Balance,""), "")</f>
        <v>350305.35171506251</v>
      </c>
      <c r="I116" s="35">
        <f>I115+Loan[[#This Row],[Interest]]</f>
        <v>210717.37739416299</v>
      </c>
    </row>
    <row r="117" spans="2:9" x14ac:dyDescent="0.3">
      <c r="B117" s="23">
        <f>IFERROR(IF(Loan_Not_Paid*Values_Entered,Payment_Number,""), "")</f>
        <v>104</v>
      </c>
      <c r="C117" s="24">
        <f>IFERROR(IF(Loan_Not_Paid*Values_Entered,Payment_Date,""), "")</f>
        <v>49157</v>
      </c>
      <c r="D117" s="3">
        <f>IFERROR(IF(Loan_Not_Paid*Values_Entered,Beginning_Balance,""), "")</f>
        <v>350305.35171506251</v>
      </c>
      <c r="E117" s="3">
        <f>IFERROR(IF(Loan_Not_Paid*Values_Entered,Monthly_Payment,""), "")</f>
        <v>2528.2720939718552</v>
      </c>
      <c r="F117" s="3">
        <f>IFERROR(IF(Loan_Not_Paid*Values_Entered,Principal,""), "")</f>
        <v>630.78477218193655</v>
      </c>
      <c r="G117" s="3">
        <f>IFERROR(IF(Loan_Not_Paid*Values_Entered,Interest,""), "")</f>
        <v>1897.487321789919</v>
      </c>
      <c r="H117" s="25">
        <f>IFERROR(IF(Loan_Not_Paid*Values_Entered,Ending_Balance,""), "")</f>
        <v>349674.56694288063</v>
      </c>
      <c r="I117" s="35">
        <f>I116+Loan[[#This Row],[Interest]]</f>
        <v>212614.86471595292</v>
      </c>
    </row>
    <row r="118" spans="2:9" x14ac:dyDescent="0.3">
      <c r="B118" s="23">
        <f>IFERROR(IF(Loan_Not_Paid*Values_Entered,Payment_Number,""), "")</f>
        <v>105</v>
      </c>
      <c r="C118" s="24">
        <f>IFERROR(IF(Loan_Not_Paid*Values_Entered,Payment_Date,""), "")</f>
        <v>49188</v>
      </c>
      <c r="D118" s="3">
        <f>IFERROR(IF(Loan_Not_Paid*Values_Entered,Beginning_Balance,""), "")</f>
        <v>349674.56694288063</v>
      </c>
      <c r="E118" s="3">
        <f>IFERROR(IF(Loan_Not_Paid*Values_Entered,Monthly_Payment,""), "")</f>
        <v>2528.2720939718552</v>
      </c>
      <c r="F118" s="3">
        <f>IFERROR(IF(Loan_Not_Paid*Values_Entered,Principal,""), "")</f>
        <v>634.20152303125542</v>
      </c>
      <c r="G118" s="3">
        <f>IFERROR(IF(Loan_Not_Paid*Values_Entered,Interest,""), "")</f>
        <v>1894.0705709405997</v>
      </c>
      <c r="H118" s="25">
        <f>IFERROR(IF(Loan_Not_Paid*Values_Entered,Ending_Balance,""), "")</f>
        <v>349040.36541984935</v>
      </c>
      <c r="I118" s="35">
        <f>I117+Loan[[#This Row],[Interest]]</f>
        <v>214508.93528689351</v>
      </c>
    </row>
    <row r="119" spans="2:9" x14ac:dyDescent="0.3">
      <c r="B119" s="23">
        <f>IFERROR(IF(Loan_Not_Paid*Values_Entered,Payment_Number,""), "")</f>
        <v>106</v>
      </c>
      <c r="C119" s="24">
        <f>IFERROR(IF(Loan_Not_Paid*Values_Entered,Payment_Date,""), "")</f>
        <v>49218</v>
      </c>
      <c r="D119" s="3">
        <f>IFERROR(IF(Loan_Not_Paid*Values_Entered,Beginning_Balance,""), "")</f>
        <v>349040.36541984935</v>
      </c>
      <c r="E119" s="3">
        <f>IFERROR(IF(Loan_Not_Paid*Values_Entered,Monthly_Payment,""), "")</f>
        <v>2528.2720939718552</v>
      </c>
      <c r="F119" s="3">
        <f>IFERROR(IF(Loan_Not_Paid*Values_Entered,Principal,""), "")</f>
        <v>637.6367812810081</v>
      </c>
      <c r="G119" s="3">
        <f>IFERROR(IF(Loan_Not_Paid*Values_Entered,Interest,""), "")</f>
        <v>1890.6353126908473</v>
      </c>
      <c r="H119" s="25">
        <f>IFERROR(IF(Loan_Not_Paid*Values_Entered,Ending_Balance,""), "")</f>
        <v>348402.72863856831</v>
      </c>
      <c r="I119" s="35">
        <f>I118+Loan[[#This Row],[Interest]]</f>
        <v>216399.57059958435</v>
      </c>
    </row>
    <row r="120" spans="2:9" x14ac:dyDescent="0.3">
      <c r="B120" s="23">
        <f>IFERROR(IF(Loan_Not_Paid*Values_Entered,Payment_Number,""), "")</f>
        <v>107</v>
      </c>
      <c r="C120" s="24">
        <f>IFERROR(IF(Loan_Not_Paid*Values_Entered,Payment_Date,""), "")</f>
        <v>49249</v>
      </c>
      <c r="D120" s="3">
        <f>IFERROR(IF(Loan_Not_Paid*Values_Entered,Beginning_Balance,""), "")</f>
        <v>348402.72863856831</v>
      </c>
      <c r="E120" s="3">
        <f>IFERROR(IF(Loan_Not_Paid*Values_Entered,Monthly_Payment,""), "")</f>
        <v>2528.2720939718552</v>
      </c>
      <c r="F120" s="3">
        <f>IFERROR(IF(Loan_Not_Paid*Values_Entered,Principal,""), "")</f>
        <v>641.0906471796136</v>
      </c>
      <c r="G120" s="3">
        <f>IFERROR(IF(Loan_Not_Paid*Values_Entered,Interest,""), "")</f>
        <v>1887.1814467922416</v>
      </c>
      <c r="H120" s="25">
        <f>IFERROR(IF(Loan_Not_Paid*Values_Entered,Ending_Balance,""), "")</f>
        <v>347761.63799138868</v>
      </c>
      <c r="I120" s="35">
        <f>I119+Loan[[#This Row],[Interest]]</f>
        <v>218286.75204637658</v>
      </c>
    </row>
    <row r="121" spans="2:9" x14ac:dyDescent="0.3">
      <c r="B121" s="23">
        <f>IFERROR(IF(Loan_Not_Paid*Values_Entered,Payment_Number,""), "")</f>
        <v>108</v>
      </c>
      <c r="C121" s="24">
        <f>IFERROR(IF(Loan_Not_Paid*Values_Entered,Payment_Date,""), "")</f>
        <v>49279</v>
      </c>
      <c r="D121" s="3">
        <f>IFERROR(IF(Loan_Not_Paid*Values_Entered,Beginning_Balance,""), "")</f>
        <v>347761.63799138868</v>
      </c>
      <c r="E121" s="3">
        <f>IFERROR(IF(Loan_Not_Paid*Values_Entered,Monthly_Payment,""), "")</f>
        <v>2528.2720939718552</v>
      </c>
      <c r="F121" s="3">
        <f>IFERROR(IF(Loan_Not_Paid*Values_Entered,Principal,""), "")</f>
        <v>644.56322151850304</v>
      </c>
      <c r="G121" s="3">
        <f>IFERROR(IF(Loan_Not_Paid*Values_Entered,Interest,""), "")</f>
        <v>1883.7088724533519</v>
      </c>
      <c r="H121" s="25">
        <f>IFERROR(IF(Loan_Not_Paid*Values_Entered,Ending_Balance,""), "")</f>
        <v>347117.0747698702</v>
      </c>
      <c r="I121" s="35">
        <f>I120+Loan[[#This Row],[Interest]]</f>
        <v>220170.46091882992</v>
      </c>
    </row>
    <row r="122" spans="2:9" x14ac:dyDescent="0.3">
      <c r="B122" s="23">
        <f>IFERROR(IF(Loan_Not_Paid*Values_Entered,Payment_Number,""), "")</f>
        <v>109</v>
      </c>
      <c r="C122" s="24">
        <f>IFERROR(IF(Loan_Not_Paid*Values_Entered,Payment_Date,""), "")</f>
        <v>49310</v>
      </c>
      <c r="D122" s="3">
        <f>IFERROR(IF(Loan_Not_Paid*Values_Entered,Beginning_Balance,""), "")</f>
        <v>347117.0747698702</v>
      </c>
      <c r="E122" s="3">
        <f>IFERROR(IF(Loan_Not_Paid*Values_Entered,Monthly_Payment,""), "")</f>
        <v>2528.2720939718552</v>
      </c>
      <c r="F122" s="3">
        <f>IFERROR(IF(Loan_Not_Paid*Values_Entered,Principal,""), "")</f>
        <v>648.05460563506165</v>
      </c>
      <c r="G122" s="3">
        <f>IFERROR(IF(Loan_Not_Paid*Values_Entered,Interest,""), "")</f>
        <v>1880.2174883367936</v>
      </c>
      <c r="H122" s="25">
        <f>IFERROR(IF(Loan_Not_Paid*Values_Entered,Ending_Balance,""), "")</f>
        <v>346469.0201642352</v>
      </c>
      <c r="I122" s="35">
        <f>I121+Loan[[#This Row],[Interest]]</f>
        <v>222050.67840716671</v>
      </c>
    </row>
    <row r="123" spans="2:9" x14ac:dyDescent="0.3">
      <c r="B123" s="23">
        <f>IFERROR(IF(Loan_Not_Paid*Values_Entered,Payment_Number,""), "")</f>
        <v>110</v>
      </c>
      <c r="C123" s="24">
        <f>IFERROR(IF(Loan_Not_Paid*Values_Entered,Payment_Date,""), "")</f>
        <v>49341</v>
      </c>
      <c r="D123" s="3">
        <f>IFERROR(IF(Loan_Not_Paid*Values_Entered,Beginning_Balance,""), "")</f>
        <v>346469.0201642352</v>
      </c>
      <c r="E123" s="3">
        <f>IFERROR(IF(Loan_Not_Paid*Values_Entered,Monthly_Payment,""), "")</f>
        <v>2528.2720939718552</v>
      </c>
      <c r="F123" s="3">
        <f>IFERROR(IF(Loan_Not_Paid*Values_Entered,Principal,""), "")</f>
        <v>651.56490141558493</v>
      </c>
      <c r="G123" s="3">
        <f>IFERROR(IF(Loan_Not_Paid*Values_Entered,Interest,""), "")</f>
        <v>1876.7071925562702</v>
      </c>
      <c r="H123" s="25">
        <f>IFERROR(IF(Loan_Not_Paid*Values_Entered,Ending_Balance,""), "")</f>
        <v>345817.45526281965</v>
      </c>
      <c r="I123" s="35">
        <f>I122+Loan[[#This Row],[Interest]]</f>
        <v>223927.38559972297</v>
      </c>
    </row>
    <row r="124" spans="2:9" x14ac:dyDescent="0.3">
      <c r="B124" s="23">
        <f>IFERROR(IF(Loan_Not_Paid*Values_Entered,Payment_Number,""), "")</f>
        <v>111</v>
      </c>
      <c r="C124" s="24">
        <f>IFERROR(IF(Loan_Not_Paid*Values_Entered,Payment_Date,""), "")</f>
        <v>49369</v>
      </c>
      <c r="D124" s="3">
        <f>IFERROR(IF(Loan_Not_Paid*Values_Entered,Beginning_Balance,""), "")</f>
        <v>345817.45526281965</v>
      </c>
      <c r="E124" s="3">
        <f>IFERROR(IF(Loan_Not_Paid*Values_Entered,Monthly_Payment,""), "")</f>
        <v>2528.2720939718552</v>
      </c>
      <c r="F124" s="3">
        <f>IFERROR(IF(Loan_Not_Paid*Values_Entered,Principal,""), "")</f>
        <v>655.09421129825273</v>
      </c>
      <c r="G124" s="3">
        <f>IFERROR(IF(Loan_Not_Paid*Values_Entered,Interest,""), "")</f>
        <v>1873.1778826736024</v>
      </c>
      <c r="H124" s="25">
        <f>IFERROR(IF(Loan_Not_Paid*Values_Entered,Ending_Balance,""), "")</f>
        <v>345162.36105152138</v>
      </c>
      <c r="I124" s="35">
        <f>I123+Loan[[#This Row],[Interest]]</f>
        <v>225800.56348239657</v>
      </c>
    </row>
    <row r="125" spans="2:9" x14ac:dyDescent="0.3">
      <c r="B125" s="23">
        <f>IFERROR(IF(Loan_Not_Paid*Values_Entered,Payment_Number,""), "")</f>
        <v>112</v>
      </c>
      <c r="C125" s="24">
        <f>IFERROR(IF(Loan_Not_Paid*Values_Entered,Payment_Date,""), "")</f>
        <v>49400</v>
      </c>
      <c r="D125" s="3">
        <f>IFERROR(IF(Loan_Not_Paid*Values_Entered,Beginning_Balance,""), "")</f>
        <v>345162.36105152138</v>
      </c>
      <c r="E125" s="3">
        <f>IFERROR(IF(Loan_Not_Paid*Values_Entered,Monthly_Payment,""), "")</f>
        <v>2528.2720939718552</v>
      </c>
      <c r="F125" s="3">
        <f>IFERROR(IF(Loan_Not_Paid*Values_Entered,Principal,""), "")</f>
        <v>658.6426382761183</v>
      </c>
      <c r="G125" s="3">
        <f>IFERROR(IF(Loan_Not_Paid*Values_Entered,Interest,""), "")</f>
        <v>1869.6294556957369</v>
      </c>
      <c r="H125" s="25">
        <f>IFERROR(IF(Loan_Not_Paid*Values_Entered,Ending_Balance,""), "")</f>
        <v>344503.71841324528</v>
      </c>
      <c r="I125" s="35">
        <f>I124+Loan[[#This Row],[Interest]]</f>
        <v>227670.19293809231</v>
      </c>
    </row>
    <row r="126" spans="2:9" x14ac:dyDescent="0.3">
      <c r="B126" s="23">
        <f>IFERROR(IF(Loan_Not_Paid*Values_Entered,Payment_Number,""), "")</f>
        <v>113</v>
      </c>
      <c r="C126" s="24">
        <f>IFERROR(IF(Loan_Not_Paid*Values_Entered,Payment_Date,""), "")</f>
        <v>49430</v>
      </c>
      <c r="D126" s="3">
        <f>IFERROR(IF(Loan_Not_Paid*Values_Entered,Beginning_Balance,""), "")</f>
        <v>344503.71841324528</v>
      </c>
      <c r="E126" s="3">
        <f>IFERROR(IF(Loan_Not_Paid*Values_Entered,Monthly_Payment,""), "")</f>
        <v>2528.2720939718552</v>
      </c>
      <c r="F126" s="3">
        <f>IFERROR(IF(Loan_Not_Paid*Values_Entered,Principal,""), "")</f>
        <v>662.21028590011383</v>
      </c>
      <c r="G126" s="3">
        <f>IFERROR(IF(Loan_Not_Paid*Values_Entered,Interest,""), "")</f>
        <v>1866.0618080717416</v>
      </c>
      <c r="H126" s="25">
        <f>IFERROR(IF(Loan_Not_Paid*Values_Entered,Ending_Balance,""), "")</f>
        <v>343841.5081273453</v>
      </c>
      <c r="I126" s="35">
        <f>I125+Loan[[#This Row],[Interest]]</f>
        <v>229536.25474616405</v>
      </c>
    </row>
    <row r="127" spans="2:9" x14ac:dyDescent="0.3">
      <c r="B127" s="23">
        <f>IFERROR(IF(Loan_Not_Paid*Values_Entered,Payment_Number,""), "")</f>
        <v>114</v>
      </c>
      <c r="C127" s="24">
        <f>IFERROR(IF(Loan_Not_Paid*Values_Entered,Payment_Date,""), "")</f>
        <v>49461</v>
      </c>
      <c r="D127" s="3">
        <f>IFERROR(IF(Loan_Not_Paid*Values_Entered,Beginning_Balance,""), "")</f>
        <v>343841.5081273453</v>
      </c>
      <c r="E127" s="3">
        <f>IFERROR(IF(Loan_Not_Paid*Values_Entered,Monthly_Payment,""), "")</f>
        <v>2528.2720939718552</v>
      </c>
      <c r="F127" s="3">
        <f>IFERROR(IF(Loan_Not_Paid*Values_Entered,Principal,""), "")</f>
        <v>665.79725828207279</v>
      </c>
      <c r="G127" s="3">
        <f>IFERROR(IF(Loan_Not_Paid*Values_Entered,Interest,""), "")</f>
        <v>1862.4748356897826</v>
      </c>
      <c r="H127" s="25">
        <f>IFERROR(IF(Loan_Not_Paid*Values_Entered,Ending_Balance,""), "")</f>
        <v>343175.71086906322</v>
      </c>
      <c r="I127" s="35">
        <f>I126+Loan[[#This Row],[Interest]]</f>
        <v>231398.72958185384</v>
      </c>
    </row>
    <row r="128" spans="2:9" x14ac:dyDescent="0.3">
      <c r="B128" s="23">
        <f>IFERROR(IF(Loan_Not_Paid*Values_Entered,Payment_Number,""), "")</f>
        <v>115</v>
      </c>
      <c r="C128" s="24">
        <f>IFERROR(IF(Loan_Not_Paid*Values_Entered,Payment_Date,""), "")</f>
        <v>49491</v>
      </c>
      <c r="D128" s="3">
        <f>IFERROR(IF(Loan_Not_Paid*Values_Entered,Beginning_Balance,""), "")</f>
        <v>343175.71086906322</v>
      </c>
      <c r="E128" s="3">
        <f>IFERROR(IF(Loan_Not_Paid*Values_Entered,Monthly_Payment,""), "")</f>
        <v>2528.2720939718552</v>
      </c>
      <c r="F128" s="3">
        <f>IFERROR(IF(Loan_Not_Paid*Values_Entered,Principal,""), "")</f>
        <v>669.40366009776733</v>
      </c>
      <c r="G128" s="3">
        <f>IFERROR(IF(Loan_Not_Paid*Values_Entered,Interest,""), "")</f>
        <v>1858.8684338740877</v>
      </c>
      <c r="H128" s="25">
        <f>IFERROR(IF(Loan_Not_Paid*Values_Entered,Ending_Balance,""), "")</f>
        <v>342506.30720896536</v>
      </c>
      <c r="I128" s="35">
        <f>I127+Loan[[#This Row],[Interest]]</f>
        <v>233257.59801572794</v>
      </c>
    </row>
    <row r="129" spans="2:9" x14ac:dyDescent="0.3">
      <c r="B129" s="23">
        <f>IFERROR(IF(Loan_Not_Paid*Values_Entered,Payment_Number,""), "")</f>
        <v>116</v>
      </c>
      <c r="C129" s="24">
        <f>IFERROR(IF(Loan_Not_Paid*Values_Entered,Payment_Date,""), "")</f>
        <v>49522</v>
      </c>
      <c r="D129" s="3">
        <f>IFERROR(IF(Loan_Not_Paid*Values_Entered,Beginning_Balance,""), "")</f>
        <v>342506.30720896536</v>
      </c>
      <c r="E129" s="3">
        <f>IFERROR(IF(Loan_Not_Paid*Values_Entered,Monthly_Payment,""), "")</f>
        <v>2528.2720939718552</v>
      </c>
      <c r="F129" s="3">
        <f>IFERROR(IF(Loan_Not_Paid*Values_Entered,Principal,""), "")</f>
        <v>673.0295965899636</v>
      </c>
      <c r="G129" s="3">
        <f>IFERROR(IF(Loan_Not_Paid*Values_Entered,Interest,""), "")</f>
        <v>1855.2424973818916</v>
      </c>
      <c r="H129" s="25">
        <f>IFERROR(IF(Loan_Not_Paid*Values_Entered,Ending_Balance,""), "")</f>
        <v>341833.27761237544</v>
      </c>
      <c r="I129" s="35">
        <f>I128+Loan[[#This Row],[Interest]]</f>
        <v>235112.84051310984</v>
      </c>
    </row>
    <row r="130" spans="2:9" x14ac:dyDescent="0.3">
      <c r="B130" s="23">
        <f>IFERROR(IF(Loan_Not_Paid*Values_Entered,Payment_Number,""), "")</f>
        <v>117</v>
      </c>
      <c r="C130" s="24">
        <f>IFERROR(IF(Loan_Not_Paid*Values_Entered,Payment_Date,""), "")</f>
        <v>49553</v>
      </c>
      <c r="D130" s="3">
        <f>IFERROR(IF(Loan_Not_Paid*Values_Entered,Beginning_Balance,""), "")</f>
        <v>341833.27761237544</v>
      </c>
      <c r="E130" s="3">
        <f>IFERROR(IF(Loan_Not_Paid*Values_Entered,Monthly_Payment,""), "")</f>
        <v>2528.2720939718552</v>
      </c>
      <c r="F130" s="3">
        <f>IFERROR(IF(Loan_Not_Paid*Values_Entered,Principal,""), "")</f>
        <v>676.67517357149256</v>
      </c>
      <c r="G130" s="3">
        <f>IFERROR(IF(Loan_Not_Paid*Values_Entered,Interest,""), "")</f>
        <v>1851.5969204003627</v>
      </c>
      <c r="H130" s="25">
        <f>IFERROR(IF(Loan_Not_Paid*Values_Entered,Ending_Balance,""), "")</f>
        <v>341156.602438804</v>
      </c>
      <c r="I130" s="35">
        <f>I129+Loan[[#This Row],[Interest]]</f>
        <v>236964.4374335102</v>
      </c>
    </row>
    <row r="131" spans="2:9" x14ac:dyDescent="0.3">
      <c r="B131" s="23">
        <f>IFERROR(IF(Loan_Not_Paid*Values_Entered,Payment_Number,""), "")</f>
        <v>118</v>
      </c>
      <c r="C131" s="24">
        <f>IFERROR(IF(Loan_Not_Paid*Values_Entered,Payment_Date,""), "")</f>
        <v>49583</v>
      </c>
      <c r="D131" s="3">
        <f>IFERROR(IF(Loan_Not_Paid*Values_Entered,Beginning_Balance,""), "")</f>
        <v>341156.602438804</v>
      </c>
      <c r="E131" s="3">
        <f>IFERROR(IF(Loan_Not_Paid*Values_Entered,Monthly_Payment,""), "")</f>
        <v>2528.2720939718552</v>
      </c>
      <c r="F131" s="3">
        <f>IFERROR(IF(Loan_Not_Paid*Values_Entered,Principal,""), "")</f>
        <v>680.34049742833804</v>
      </c>
      <c r="G131" s="3">
        <f>IFERROR(IF(Loan_Not_Paid*Values_Entered,Interest,""), "")</f>
        <v>1847.9315965435169</v>
      </c>
      <c r="H131" s="25">
        <f>IFERROR(IF(Loan_Not_Paid*Values_Entered,Ending_Balance,""), "")</f>
        <v>340476.26194137562</v>
      </c>
      <c r="I131" s="35">
        <f>I130+Loan[[#This Row],[Interest]]</f>
        <v>238812.36903005373</v>
      </c>
    </row>
    <row r="132" spans="2:9" x14ac:dyDescent="0.3">
      <c r="B132" s="23">
        <f>IFERROR(IF(Loan_Not_Paid*Values_Entered,Payment_Number,""), "")</f>
        <v>119</v>
      </c>
      <c r="C132" s="24">
        <f>IFERROR(IF(Loan_Not_Paid*Values_Entered,Payment_Date,""), "")</f>
        <v>49614</v>
      </c>
      <c r="D132" s="3">
        <f>IFERROR(IF(Loan_Not_Paid*Values_Entered,Beginning_Balance,""), "")</f>
        <v>340476.26194137562</v>
      </c>
      <c r="E132" s="3">
        <f>IFERROR(IF(Loan_Not_Paid*Values_Entered,Monthly_Payment,""), "")</f>
        <v>2528.2720939718552</v>
      </c>
      <c r="F132" s="3">
        <f>IFERROR(IF(Loan_Not_Paid*Values_Entered,Principal,""), "")</f>
        <v>684.02567512274152</v>
      </c>
      <c r="G132" s="3">
        <f>IFERROR(IF(Loan_Not_Paid*Values_Entered,Interest,""), "")</f>
        <v>1844.246418849114</v>
      </c>
      <c r="H132" s="25">
        <f>IFERROR(IF(Loan_Not_Paid*Values_Entered,Ending_Balance,""), "")</f>
        <v>339792.23626625288</v>
      </c>
      <c r="I132" s="35">
        <f>I131+Loan[[#This Row],[Interest]]</f>
        <v>240656.61544890283</v>
      </c>
    </row>
    <row r="133" spans="2:9" x14ac:dyDescent="0.3">
      <c r="B133" s="23">
        <f>IFERROR(IF(Loan_Not_Paid*Values_Entered,Payment_Number,""), "")</f>
        <v>120</v>
      </c>
      <c r="C133" s="24">
        <f>IFERROR(IF(Loan_Not_Paid*Values_Entered,Payment_Date,""), "")</f>
        <v>49644</v>
      </c>
      <c r="D133" s="3">
        <f>IFERROR(IF(Loan_Not_Paid*Values_Entered,Beginning_Balance,""), "")</f>
        <v>339792.23626625288</v>
      </c>
      <c r="E133" s="3">
        <f>IFERROR(IF(Loan_Not_Paid*Values_Entered,Monthly_Payment,""), "")</f>
        <v>2528.2720939718552</v>
      </c>
      <c r="F133" s="3">
        <f>IFERROR(IF(Loan_Not_Paid*Values_Entered,Principal,""), "")</f>
        <v>687.73081419632308</v>
      </c>
      <c r="G133" s="3">
        <f>IFERROR(IF(Loan_Not_Paid*Values_Entered,Interest,""), "")</f>
        <v>1840.5412797755321</v>
      </c>
      <c r="H133" s="25">
        <f>IFERROR(IF(Loan_Not_Paid*Values_Entered,Ending_Balance,""), "")</f>
        <v>339104.50545205659</v>
      </c>
      <c r="I133" s="35">
        <f>I132+Loan[[#This Row],[Interest]]</f>
        <v>242497.15672867835</v>
      </c>
    </row>
    <row r="134" spans="2:9" x14ac:dyDescent="0.3">
      <c r="B134" s="23">
        <f>IFERROR(IF(Loan_Not_Paid*Values_Entered,Payment_Number,""), "")</f>
        <v>121</v>
      </c>
      <c r="C134" s="24">
        <f>IFERROR(IF(Loan_Not_Paid*Values_Entered,Payment_Date,""), "")</f>
        <v>49675</v>
      </c>
      <c r="D134" s="3">
        <f>IFERROR(IF(Loan_Not_Paid*Values_Entered,Beginning_Balance,""), "")</f>
        <v>339104.50545205659</v>
      </c>
      <c r="E134" s="3">
        <f>IFERROR(IF(Loan_Not_Paid*Values_Entered,Monthly_Payment,""), "")</f>
        <v>2528.2720939718552</v>
      </c>
      <c r="F134" s="3">
        <f>IFERROR(IF(Loan_Not_Paid*Values_Entered,Principal,""), "")</f>
        <v>691.45602277321984</v>
      </c>
      <c r="G134" s="3">
        <f>IFERROR(IF(Loan_Not_Paid*Values_Entered,Interest,""), "")</f>
        <v>1836.8160711986352</v>
      </c>
      <c r="H134" s="25">
        <f>IFERROR(IF(Loan_Not_Paid*Values_Entered,Ending_Balance,""), "")</f>
        <v>338413.04942928342</v>
      </c>
      <c r="I134" s="35">
        <f>I133+Loan[[#This Row],[Interest]]</f>
        <v>244333.972799877</v>
      </c>
    </row>
    <row r="135" spans="2:9" x14ac:dyDescent="0.3">
      <c r="B135" s="23">
        <f>IFERROR(IF(Loan_Not_Paid*Values_Entered,Payment_Number,""), "")</f>
        <v>122</v>
      </c>
      <c r="C135" s="24">
        <f>IFERROR(IF(Loan_Not_Paid*Values_Entered,Payment_Date,""), "")</f>
        <v>49706</v>
      </c>
      <c r="D135" s="3">
        <f>IFERROR(IF(Loan_Not_Paid*Values_Entered,Beginning_Balance,""), "")</f>
        <v>338413.04942928342</v>
      </c>
      <c r="E135" s="3">
        <f>IFERROR(IF(Loan_Not_Paid*Values_Entered,Monthly_Payment,""), "")</f>
        <v>2528.2720939718552</v>
      </c>
      <c r="F135" s="3">
        <f>IFERROR(IF(Loan_Not_Paid*Values_Entered,Principal,""), "")</f>
        <v>695.20140956324144</v>
      </c>
      <c r="G135" s="3">
        <f>IFERROR(IF(Loan_Not_Paid*Values_Entered,Interest,""), "")</f>
        <v>1833.0706844086139</v>
      </c>
      <c r="H135" s="25">
        <f>IFERROR(IF(Loan_Not_Paid*Values_Entered,Ending_Balance,""), "")</f>
        <v>337717.84801972017</v>
      </c>
      <c r="I135" s="35">
        <f>I134+Loan[[#This Row],[Interest]]</f>
        <v>246167.04348428562</v>
      </c>
    </row>
    <row r="136" spans="2:9" x14ac:dyDescent="0.3">
      <c r="B136" s="23">
        <f>IFERROR(IF(Loan_Not_Paid*Values_Entered,Payment_Number,""), "")</f>
        <v>123</v>
      </c>
      <c r="C136" s="24">
        <f>IFERROR(IF(Loan_Not_Paid*Values_Entered,Payment_Date,""), "")</f>
        <v>49735</v>
      </c>
      <c r="D136" s="3">
        <f>IFERROR(IF(Loan_Not_Paid*Values_Entered,Beginning_Balance,""), "")</f>
        <v>337717.84801972017</v>
      </c>
      <c r="E136" s="3">
        <f>IFERROR(IF(Loan_Not_Paid*Values_Entered,Monthly_Payment,""), "")</f>
        <v>2528.2720939718552</v>
      </c>
      <c r="F136" s="3">
        <f>IFERROR(IF(Loan_Not_Paid*Values_Entered,Principal,""), "")</f>
        <v>698.96708386504235</v>
      </c>
      <c r="G136" s="3">
        <f>IFERROR(IF(Loan_Not_Paid*Values_Entered,Interest,""), "")</f>
        <v>1829.3050101068127</v>
      </c>
      <c r="H136" s="25">
        <f>IFERROR(IF(Loan_Not_Paid*Values_Entered,Ending_Balance,""), "")</f>
        <v>337018.88093585504</v>
      </c>
      <c r="I136" s="35">
        <f>I135+Loan[[#This Row],[Interest]]</f>
        <v>247996.34849439244</v>
      </c>
    </row>
    <row r="137" spans="2:9" x14ac:dyDescent="0.3">
      <c r="B137" s="23">
        <f>IFERROR(IF(Loan_Not_Paid*Values_Entered,Payment_Number,""), "")</f>
        <v>124</v>
      </c>
      <c r="C137" s="24">
        <f>IFERROR(IF(Loan_Not_Paid*Values_Entered,Payment_Date,""), "")</f>
        <v>49766</v>
      </c>
      <c r="D137" s="3">
        <f>IFERROR(IF(Loan_Not_Paid*Values_Entered,Beginning_Balance,""), "")</f>
        <v>337018.88093585504</v>
      </c>
      <c r="E137" s="3">
        <f>IFERROR(IF(Loan_Not_Paid*Values_Entered,Monthly_Payment,""), "")</f>
        <v>2528.2720939718552</v>
      </c>
      <c r="F137" s="3">
        <f>IFERROR(IF(Loan_Not_Paid*Values_Entered,Principal,""), "")</f>
        <v>702.75315556931139</v>
      </c>
      <c r="G137" s="3">
        <f>IFERROR(IF(Loan_Not_Paid*Values_Entered,Interest,""), "")</f>
        <v>1825.5189384025441</v>
      </c>
      <c r="H137" s="25">
        <f>IFERROR(IF(Loan_Not_Paid*Values_Entered,Ending_Balance,""), "")</f>
        <v>336316.12778028584</v>
      </c>
      <c r="I137" s="35">
        <f>I136+Loan[[#This Row],[Interest]]</f>
        <v>249821.867432795</v>
      </c>
    </row>
    <row r="138" spans="2:9" x14ac:dyDescent="0.3">
      <c r="B138" s="23">
        <f>IFERROR(IF(Loan_Not_Paid*Values_Entered,Payment_Number,""), "")</f>
        <v>125</v>
      </c>
      <c r="C138" s="24">
        <f>IFERROR(IF(Loan_Not_Paid*Values_Entered,Payment_Date,""), "")</f>
        <v>49796</v>
      </c>
      <c r="D138" s="3">
        <f>IFERROR(IF(Loan_Not_Paid*Values_Entered,Beginning_Balance,""), "")</f>
        <v>336316.12778028584</v>
      </c>
      <c r="E138" s="3">
        <f>IFERROR(IF(Loan_Not_Paid*Values_Entered,Monthly_Payment,""), "")</f>
        <v>2528.2720939718552</v>
      </c>
      <c r="F138" s="3">
        <f>IFERROR(IF(Loan_Not_Paid*Values_Entered,Principal,""), "")</f>
        <v>706.55973516197844</v>
      </c>
      <c r="G138" s="3">
        <f>IFERROR(IF(Loan_Not_Paid*Values_Entered,Interest,""), "")</f>
        <v>1821.7123588098766</v>
      </c>
      <c r="H138" s="25">
        <f>IFERROR(IF(Loan_Not_Paid*Values_Entered,Ending_Balance,""), "")</f>
        <v>335609.56804512395</v>
      </c>
      <c r="I138" s="35">
        <f>I137+Loan[[#This Row],[Interest]]</f>
        <v>251643.57979160489</v>
      </c>
    </row>
    <row r="139" spans="2:9" x14ac:dyDescent="0.3">
      <c r="B139" s="23">
        <f>IFERROR(IF(Loan_Not_Paid*Values_Entered,Payment_Number,""), "")</f>
        <v>126</v>
      </c>
      <c r="C139" s="24">
        <f>IFERROR(IF(Loan_Not_Paid*Values_Entered,Payment_Date,""), "")</f>
        <v>49827</v>
      </c>
      <c r="D139" s="3">
        <f>IFERROR(IF(Loan_Not_Paid*Values_Entered,Beginning_Balance,""), "")</f>
        <v>335609.56804512395</v>
      </c>
      <c r="E139" s="3">
        <f>IFERROR(IF(Loan_Not_Paid*Values_Entered,Monthly_Payment,""), "")</f>
        <v>2528.2720939718552</v>
      </c>
      <c r="F139" s="3">
        <f>IFERROR(IF(Loan_Not_Paid*Values_Entered,Principal,""), "")</f>
        <v>710.38693372743933</v>
      </c>
      <c r="G139" s="3">
        <f>IFERROR(IF(Loan_Not_Paid*Values_Entered,Interest,""), "")</f>
        <v>1817.8851602444158</v>
      </c>
      <c r="H139" s="25">
        <f>IFERROR(IF(Loan_Not_Paid*Values_Entered,Ending_Balance,""), "")</f>
        <v>334899.18111139646</v>
      </c>
      <c r="I139" s="35">
        <f>I138+Loan[[#This Row],[Interest]]</f>
        <v>253461.46495184931</v>
      </c>
    </row>
    <row r="140" spans="2:9" x14ac:dyDescent="0.3">
      <c r="B140" s="23">
        <f>IFERROR(IF(Loan_Not_Paid*Values_Entered,Payment_Number,""), "")</f>
        <v>127</v>
      </c>
      <c r="C140" s="24">
        <f>IFERROR(IF(Loan_Not_Paid*Values_Entered,Payment_Date,""), "")</f>
        <v>49857</v>
      </c>
      <c r="D140" s="3">
        <f>IFERROR(IF(Loan_Not_Paid*Values_Entered,Beginning_Balance,""), "")</f>
        <v>334899.18111139646</v>
      </c>
      <c r="E140" s="3">
        <f>IFERROR(IF(Loan_Not_Paid*Values_Entered,Monthly_Payment,""), "")</f>
        <v>2528.2720939718552</v>
      </c>
      <c r="F140" s="3">
        <f>IFERROR(IF(Loan_Not_Paid*Values_Entered,Principal,""), "")</f>
        <v>714.23486295179612</v>
      </c>
      <c r="G140" s="3">
        <f>IFERROR(IF(Loan_Not_Paid*Values_Entered,Interest,""), "")</f>
        <v>1814.0372310200589</v>
      </c>
      <c r="H140" s="25">
        <f>IFERROR(IF(Loan_Not_Paid*Values_Entered,Ending_Balance,""), "")</f>
        <v>334184.94624844461</v>
      </c>
      <c r="I140" s="35">
        <f>I139+Loan[[#This Row],[Interest]]</f>
        <v>255275.50218286936</v>
      </c>
    </row>
    <row r="141" spans="2:9" x14ac:dyDescent="0.3">
      <c r="B141" s="23">
        <f>IFERROR(IF(Loan_Not_Paid*Values_Entered,Payment_Number,""), "")</f>
        <v>128</v>
      </c>
      <c r="C141" s="24">
        <f>IFERROR(IF(Loan_Not_Paid*Values_Entered,Payment_Date,""), "")</f>
        <v>49888</v>
      </c>
      <c r="D141" s="3">
        <f>IFERROR(IF(Loan_Not_Paid*Values_Entered,Beginning_Balance,""), "")</f>
        <v>334184.94624844461</v>
      </c>
      <c r="E141" s="3">
        <f>IFERROR(IF(Loan_Not_Paid*Values_Entered,Monthly_Payment,""), "")</f>
        <v>2528.2720939718552</v>
      </c>
      <c r="F141" s="3">
        <f>IFERROR(IF(Loan_Not_Paid*Values_Entered,Principal,""), "")</f>
        <v>718.10363512611832</v>
      </c>
      <c r="G141" s="3">
        <f>IFERROR(IF(Loan_Not_Paid*Values_Entered,Interest,""), "")</f>
        <v>1810.1684588457367</v>
      </c>
      <c r="H141" s="25">
        <f>IFERROR(IF(Loan_Not_Paid*Values_Entered,Ending_Balance,""), "")</f>
        <v>333466.84261331847</v>
      </c>
      <c r="I141" s="35">
        <f>I140+Loan[[#This Row],[Interest]]</f>
        <v>257085.67064171509</v>
      </c>
    </row>
    <row r="142" spans="2:9" x14ac:dyDescent="0.3">
      <c r="B142" s="23">
        <f>IFERROR(IF(Loan_Not_Paid*Values_Entered,Payment_Number,""), "")</f>
        <v>129</v>
      </c>
      <c r="C142" s="24">
        <f>IFERROR(IF(Loan_Not_Paid*Values_Entered,Payment_Date,""), "")</f>
        <v>49919</v>
      </c>
      <c r="D142" s="3">
        <f>IFERROR(IF(Loan_Not_Paid*Values_Entered,Beginning_Balance,""), "")</f>
        <v>333466.84261331847</v>
      </c>
      <c r="E142" s="3">
        <f>IFERROR(IF(Loan_Not_Paid*Values_Entered,Monthly_Payment,""), "")</f>
        <v>2528.2720939718552</v>
      </c>
      <c r="F142" s="3">
        <f>IFERROR(IF(Loan_Not_Paid*Values_Entered,Principal,""), "")</f>
        <v>721.99336314971811</v>
      </c>
      <c r="G142" s="3">
        <f>IFERROR(IF(Loan_Not_Paid*Values_Entered,Interest,""), "")</f>
        <v>1806.2787308221368</v>
      </c>
      <c r="H142" s="25">
        <f>IFERROR(IF(Loan_Not_Paid*Values_Entered,Ending_Balance,""), "")</f>
        <v>332744.84925016877</v>
      </c>
      <c r="I142" s="35">
        <f>I141+Loan[[#This Row],[Interest]]</f>
        <v>258891.94937253723</v>
      </c>
    </row>
    <row r="143" spans="2:9" x14ac:dyDescent="0.3">
      <c r="B143" s="23">
        <f>IFERROR(IF(Loan_Not_Paid*Values_Entered,Payment_Number,""), "")</f>
        <v>130</v>
      </c>
      <c r="C143" s="24">
        <f>IFERROR(IF(Loan_Not_Paid*Values_Entered,Payment_Date,""), "")</f>
        <v>49949</v>
      </c>
      <c r="D143" s="3">
        <f>IFERROR(IF(Loan_Not_Paid*Values_Entered,Beginning_Balance,""), "")</f>
        <v>332744.84925016877</v>
      </c>
      <c r="E143" s="3">
        <f>IFERROR(IF(Loan_Not_Paid*Values_Entered,Monthly_Payment,""), "")</f>
        <v>2528.2720939718552</v>
      </c>
      <c r="F143" s="3">
        <f>IFERROR(IF(Loan_Not_Paid*Values_Entered,Principal,""), "")</f>
        <v>725.90416053344586</v>
      </c>
      <c r="G143" s="3">
        <f>IFERROR(IF(Loan_Not_Paid*Values_Entered,Interest,""), "")</f>
        <v>1802.3679334384092</v>
      </c>
      <c r="H143" s="25">
        <f>IFERROR(IF(Loan_Not_Paid*Values_Entered,Ending_Balance,""), "")</f>
        <v>332018.94508963538</v>
      </c>
      <c r="I143" s="35">
        <f>I142+Loan[[#This Row],[Interest]]</f>
        <v>260694.31730597565</v>
      </c>
    </row>
    <row r="144" spans="2:9" x14ac:dyDescent="0.3">
      <c r="B144" s="23">
        <f>IFERROR(IF(Loan_Not_Paid*Values_Entered,Payment_Number,""), "")</f>
        <v>131</v>
      </c>
      <c r="C144" s="24">
        <f>IFERROR(IF(Loan_Not_Paid*Values_Entered,Payment_Date,""), "")</f>
        <v>49980</v>
      </c>
      <c r="D144" s="3">
        <f>IFERROR(IF(Loan_Not_Paid*Values_Entered,Beginning_Balance,""), "")</f>
        <v>332018.94508963538</v>
      </c>
      <c r="E144" s="3">
        <f>IFERROR(IF(Loan_Not_Paid*Values_Entered,Monthly_Payment,""), "")</f>
        <v>2528.2720939718552</v>
      </c>
      <c r="F144" s="3">
        <f>IFERROR(IF(Loan_Not_Paid*Values_Entered,Principal,""), "")</f>
        <v>729.83614140300199</v>
      </c>
      <c r="G144" s="3">
        <f>IFERROR(IF(Loan_Not_Paid*Values_Entered,Interest,""), "")</f>
        <v>1798.4359525688531</v>
      </c>
      <c r="H144" s="25">
        <f>IFERROR(IF(Loan_Not_Paid*Values_Entered,Ending_Balance,""), "")</f>
        <v>331289.10894823243</v>
      </c>
      <c r="I144" s="35">
        <f>I143+Loan[[#This Row],[Interest]]</f>
        <v>262492.75325854449</v>
      </c>
    </row>
    <row r="145" spans="2:9" x14ac:dyDescent="0.3">
      <c r="B145" s="23">
        <f>IFERROR(IF(Loan_Not_Paid*Values_Entered,Payment_Number,""), "")</f>
        <v>132</v>
      </c>
      <c r="C145" s="24">
        <f>IFERROR(IF(Loan_Not_Paid*Values_Entered,Payment_Date,""), "")</f>
        <v>50010</v>
      </c>
      <c r="D145" s="3">
        <f>IFERROR(IF(Loan_Not_Paid*Values_Entered,Beginning_Balance,""), "")</f>
        <v>331289.10894823243</v>
      </c>
      <c r="E145" s="3">
        <f>IFERROR(IF(Loan_Not_Paid*Values_Entered,Monthly_Payment,""), "")</f>
        <v>2528.2720939718552</v>
      </c>
      <c r="F145" s="3">
        <f>IFERROR(IF(Loan_Not_Paid*Values_Entered,Principal,""), "")</f>
        <v>733.78942050226817</v>
      </c>
      <c r="G145" s="3">
        <f>IFERROR(IF(Loan_Not_Paid*Values_Entered,Interest,""), "")</f>
        <v>1794.4826734695871</v>
      </c>
      <c r="H145" s="25">
        <f>IFERROR(IF(Loan_Not_Paid*Values_Entered,Ending_Balance,""), "")</f>
        <v>330555.31952773017</v>
      </c>
      <c r="I145" s="35">
        <f>I144+Loan[[#This Row],[Interest]]</f>
        <v>264287.23593201407</v>
      </c>
    </row>
    <row r="146" spans="2:9" x14ac:dyDescent="0.3">
      <c r="B146" s="23">
        <f>IFERROR(IF(Loan_Not_Paid*Values_Entered,Payment_Number,""), "")</f>
        <v>133</v>
      </c>
      <c r="C146" s="24">
        <f>IFERROR(IF(Loan_Not_Paid*Values_Entered,Payment_Date,""), "")</f>
        <v>50041</v>
      </c>
      <c r="D146" s="3">
        <f>IFERROR(IF(Loan_Not_Paid*Values_Entered,Beginning_Balance,""), "")</f>
        <v>330555.31952773017</v>
      </c>
      <c r="E146" s="3">
        <f>IFERROR(IF(Loan_Not_Paid*Values_Entered,Monthly_Payment,""), "")</f>
        <v>2528.2720939718552</v>
      </c>
      <c r="F146" s="3">
        <f>IFERROR(IF(Loan_Not_Paid*Values_Entered,Principal,""), "")</f>
        <v>737.76411319665544</v>
      </c>
      <c r="G146" s="3">
        <f>IFERROR(IF(Loan_Not_Paid*Values_Entered,Interest,""), "")</f>
        <v>1790.5079807751997</v>
      </c>
      <c r="H146" s="25">
        <f>IFERROR(IF(Loan_Not_Paid*Values_Entered,Ending_Balance,""), "")</f>
        <v>329817.55541453348</v>
      </c>
      <c r="I146" s="35">
        <f>I145+Loan[[#This Row],[Interest]]</f>
        <v>266077.74391278927</v>
      </c>
    </row>
    <row r="147" spans="2:9" x14ac:dyDescent="0.3">
      <c r="B147" s="23">
        <f>IFERROR(IF(Loan_Not_Paid*Values_Entered,Payment_Number,""), "")</f>
        <v>134</v>
      </c>
      <c r="C147" s="24">
        <f>IFERROR(IF(Loan_Not_Paid*Values_Entered,Payment_Date,""), "")</f>
        <v>50072</v>
      </c>
      <c r="D147" s="3">
        <f>IFERROR(IF(Loan_Not_Paid*Values_Entered,Beginning_Balance,""), "")</f>
        <v>329817.55541453348</v>
      </c>
      <c r="E147" s="3">
        <f>IFERROR(IF(Loan_Not_Paid*Values_Entered,Monthly_Payment,""), "")</f>
        <v>2528.2720939718552</v>
      </c>
      <c r="F147" s="3">
        <f>IFERROR(IF(Loan_Not_Paid*Values_Entered,Principal,""), "")</f>
        <v>741.76033547647069</v>
      </c>
      <c r="G147" s="3">
        <f>IFERROR(IF(Loan_Not_Paid*Values_Entered,Interest,""), "")</f>
        <v>1786.5117584953846</v>
      </c>
      <c r="H147" s="25">
        <f>IFERROR(IF(Loan_Not_Paid*Values_Entered,Ending_Balance,""), "")</f>
        <v>329075.79507905705</v>
      </c>
      <c r="I147" s="35">
        <f>I146+Loan[[#This Row],[Interest]]</f>
        <v>267864.25567128469</v>
      </c>
    </row>
    <row r="148" spans="2:9" x14ac:dyDescent="0.3">
      <c r="B148" s="23">
        <f>IFERROR(IF(Loan_Not_Paid*Values_Entered,Payment_Number,""), "")</f>
        <v>135</v>
      </c>
      <c r="C148" s="24">
        <f>IFERROR(IF(Loan_Not_Paid*Values_Entered,Payment_Date,""), "")</f>
        <v>50100</v>
      </c>
      <c r="D148" s="3">
        <f>IFERROR(IF(Loan_Not_Paid*Values_Entered,Beginning_Balance,""), "")</f>
        <v>329075.79507905705</v>
      </c>
      <c r="E148" s="3">
        <f>IFERROR(IF(Loan_Not_Paid*Values_Entered,Monthly_Payment,""), "")</f>
        <v>2528.2720939718552</v>
      </c>
      <c r="F148" s="3">
        <f>IFERROR(IF(Loan_Not_Paid*Values_Entered,Principal,""), "")</f>
        <v>745.77820396030177</v>
      </c>
      <c r="G148" s="3">
        <f>IFERROR(IF(Loan_Not_Paid*Values_Entered,Interest,""), "")</f>
        <v>1782.4938900115533</v>
      </c>
      <c r="H148" s="25">
        <f>IFERROR(IF(Loan_Not_Paid*Values_Entered,Ending_Balance,""), "")</f>
        <v>328330.01687509677</v>
      </c>
      <c r="I148" s="35">
        <f>I147+Loan[[#This Row],[Interest]]</f>
        <v>269646.74956129625</v>
      </c>
    </row>
    <row r="149" spans="2:9" x14ac:dyDescent="0.3">
      <c r="B149" s="23">
        <f>IFERROR(IF(Loan_Not_Paid*Values_Entered,Payment_Number,""), "")</f>
        <v>136</v>
      </c>
      <c r="C149" s="24">
        <f>IFERROR(IF(Loan_Not_Paid*Values_Entered,Payment_Date,""), "")</f>
        <v>50131</v>
      </c>
      <c r="D149" s="3">
        <f>IFERROR(IF(Loan_Not_Paid*Values_Entered,Beginning_Balance,""), "")</f>
        <v>328330.01687509677</v>
      </c>
      <c r="E149" s="3">
        <f>IFERROR(IF(Loan_Not_Paid*Values_Entered,Monthly_Payment,""), "")</f>
        <v>2528.2720939718552</v>
      </c>
      <c r="F149" s="3">
        <f>IFERROR(IF(Loan_Not_Paid*Values_Entered,Principal,""), "")</f>
        <v>749.81783589841996</v>
      </c>
      <c r="G149" s="3">
        <f>IFERROR(IF(Loan_Not_Paid*Values_Entered,Interest,""), "")</f>
        <v>1778.4542580734353</v>
      </c>
      <c r="H149" s="25">
        <f>IFERROR(IF(Loan_Not_Paid*Values_Entered,Ending_Balance,""), "")</f>
        <v>327580.1990391984</v>
      </c>
      <c r="I149" s="35">
        <f>I148+Loan[[#This Row],[Interest]]</f>
        <v>271425.20381936966</v>
      </c>
    </row>
    <row r="150" spans="2:9" x14ac:dyDescent="0.3">
      <c r="B150" s="23">
        <f>IFERROR(IF(Loan_Not_Paid*Values_Entered,Payment_Number,""), "")</f>
        <v>137</v>
      </c>
      <c r="C150" s="24">
        <f>IFERROR(IF(Loan_Not_Paid*Values_Entered,Payment_Date,""), "")</f>
        <v>50161</v>
      </c>
      <c r="D150" s="3">
        <f>IFERROR(IF(Loan_Not_Paid*Values_Entered,Beginning_Balance,""), "")</f>
        <v>327580.1990391984</v>
      </c>
      <c r="E150" s="3">
        <f>IFERROR(IF(Loan_Not_Paid*Values_Entered,Monthly_Payment,""), "")</f>
        <v>2528.2720939718552</v>
      </c>
      <c r="F150" s="3">
        <f>IFERROR(IF(Loan_Not_Paid*Values_Entered,Principal,""), "")</f>
        <v>753.87934917620294</v>
      </c>
      <c r="G150" s="3">
        <f>IFERROR(IF(Loan_Not_Paid*Values_Entered,Interest,""), "")</f>
        <v>1774.3927447956521</v>
      </c>
      <c r="H150" s="25">
        <f>IFERROR(IF(Loan_Not_Paid*Values_Entered,Ending_Balance,""), "")</f>
        <v>326826.31969002209</v>
      </c>
      <c r="I150" s="35">
        <f>I149+Loan[[#This Row],[Interest]]</f>
        <v>273199.59656416532</v>
      </c>
    </row>
    <row r="151" spans="2:9" x14ac:dyDescent="0.3">
      <c r="B151" s="23">
        <f>IFERROR(IF(Loan_Not_Paid*Values_Entered,Payment_Number,""), "")</f>
        <v>138</v>
      </c>
      <c r="C151" s="24">
        <f>IFERROR(IF(Loan_Not_Paid*Values_Entered,Payment_Date,""), "")</f>
        <v>50192</v>
      </c>
      <c r="D151" s="3">
        <f>IFERROR(IF(Loan_Not_Paid*Values_Entered,Beginning_Balance,""), "")</f>
        <v>326826.31969002209</v>
      </c>
      <c r="E151" s="3">
        <f>IFERROR(IF(Loan_Not_Paid*Values_Entered,Monthly_Payment,""), "")</f>
        <v>2528.2720939718552</v>
      </c>
      <c r="F151" s="3">
        <f>IFERROR(IF(Loan_Not_Paid*Values_Entered,Principal,""), "")</f>
        <v>757.96286231757415</v>
      </c>
      <c r="G151" s="3">
        <f>IFERROR(IF(Loan_Not_Paid*Values_Entered,Interest,""), "")</f>
        <v>1770.3092316542811</v>
      </c>
      <c r="H151" s="25">
        <f>IFERROR(IF(Loan_Not_Paid*Values_Entered,Ending_Balance,""), "")</f>
        <v>326068.35682770464</v>
      </c>
      <c r="I151" s="35">
        <f>I150+Loan[[#This Row],[Interest]]</f>
        <v>274969.90579581959</v>
      </c>
    </row>
    <row r="152" spans="2:9" x14ac:dyDescent="0.3">
      <c r="B152" s="23">
        <f>IFERROR(IF(Loan_Not_Paid*Values_Entered,Payment_Number,""), "")</f>
        <v>139</v>
      </c>
      <c r="C152" s="24">
        <f>IFERROR(IF(Loan_Not_Paid*Values_Entered,Payment_Date,""), "")</f>
        <v>50222</v>
      </c>
      <c r="D152" s="3">
        <f>IFERROR(IF(Loan_Not_Paid*Values_Entered,Beginning_Balance,""), "")</f>
        <v>326068.35682770464</v>
      </c>
      <c r="E152" s="3">
        <f>IFERROR(IF(Loan_Not_Paid*Values_Entered,Monthly_Payment,""), "")</f>
        <v>2528.2720939718552</v>
      </c>
      <c r="F152" s="3">
        <f>IFERROR(IF(Loan_Not_Paid*Values_Entered,Principal,""), "")</f>
        <v>762.06849448846094</v>
      </c>
      <c r="G152" s="3">
        <f>IFERROR(IF(Loan_Not_Paid*Values_Entered,Interest,""), "")</f>
        <v>1766.2035994833943</v>
      </c>
      <c r="H152" s="25">
        <f>IFERROR(IF(Loan_Not_Paid*Values_Entered,Ending_Balance,""), "")</f>
        <v>325306.28833321616</v>
      </c>
      <c r="I152" s="35">
        <f>I151+Loan[[#This Row],[Interest]]</f>
        <v>276736.10939530301</v>
      </c>
    </row>
    <row r="153" spans="2:9" x14ac:dyDescent="0.3">
      <c r="B153" s="23">
        <f>IFERROR(IF(Loan_Not_Paid*Values_Entered,Payment_Number,""), "")</f>
        <v>140</v>
      </c>
      <c r="C153" s="24">
        <f>IFERROR(IF(Loan_Not_Paid*Values_Entered,Payment_Date,""), "")</f>
        <v>50253</v>
      </c>
      <c r="D153" s="3">
        <f>IFERROR(IF(Loan_Not_Paid*Values_Entered,Beginning_Balance,""), "")</f>
        <v>325306.28833321616</v>
      </c>
      <c r="E153" s="3">
        <f>IFERROR(IF(Loan_Not_Paid*Values_Entered,Monthly_Payment,""), "")</f>
        <v>2528.2720939718552</v>
      </c>
      <c r="F153" s="3">
        <f>IFERROR(IF(Loan_Not_Paid*Values_Entered,Principal,""), "")</f>
        <v>766.1963655002736</v>
      </c>
      <c r="G153" s="3">
        <f>IFERROR(IF(Loan_Not_Paid*Values_Entered,Interest,""), "")</f>
        <v>1762.0757284715819</v>
      </c>
      <c r="H153" s="25">
        <f>IFERROR(IF(Loan_Not_Paid*Values_Entered,Ending_Balance,""), "")</f>
        <v>324540.09196771588</v>
      </c>
      <c r="I153" s="35">
        <f>I152+Loan[[#This Row],[Interest]]</f>
        <v>278498.18512377457</v>
      </c>
    </row>
    <row r="154" spans="2:9" x14ac:dyDescent="0.3">
      <c r="B154" s="23">
        <f>IFERROR(IF(Loan_Not_Paid*Values_Entered,Payment_Number,""), "")</f>
        <v>141</v>
      </c>
      <c r="C154" s="24">
        <f>IFERROR(IF(Loan_Not_Paid*Values_Entered,Payment_Date,""), "")</f>
        <v>50284</v>
      </c>
      <c r="D154" s="3">
        <f>IFERROR(IF(Loan_Not_Paid*Values_Entered,Beginning_Balance,""), "")</f>
        <v>324540.09196771588</v>
      </c>
      <c r="E154" s="3">
        <f>IFERROR(IF(Loan_Not_Paid*Values_Entered,Monthly_Payment,""), "")</f>
        <v>2528.2720939718552</v>
      </c>
      <c r="F154" s="3">
        <f>IFERROR(IF(Loan_Not_Paid*Values_Entered,Principal,""), "")</f>
        <v>770.34659581340009</v>
      </c>
      <c r="G154" s="3">
        <f>IFERROR(IF(Loan_Not_Paid*Values_Entered,Interest,""), "")</f>
        <v>1757.9254981584552</v>
      </c>
      <c r="H154" s="25">
        <f>IFERROR(IF(Loan_Not_Paid*Values_Entered,Ending_Balance,""), "")</f>
        <v>323769.74537190248</v>
      </c>
      <c r="I154" s="35">
        <f>I153+Loan[[#This Row],[Interest]]</f>
        <v>280256.11062193301</v>
      </c>
    </row>
    <row r="155" spans="2:9" x14ac:dyDescent="0.3">
      <c r="B155" s="23">
        <f>IFERROR(IF(Loan_Not_Paid*Values_Entered,Payment_Number,""), "")</f>
        <v>142</v>
      </c>
      <c r="C155" s="24">
        <f>IFERROR(IF(Loan_Not_Paid*Values_Entered,Payment_Date,""), "")</f>
        <v>50314</v>
      </c>
      <c r="D155" s="3">
        <f>IFERROR(IF(Loan_Not_Paid*Values_Entered,Beginning_Balance,""), "")</f>
        <v>323769.74537190248</v>
      </c>
      <c r="E155" s="3">
        <f>IFERROR(IF(Loan_Not_Paid*Values_Entered,Monthly_Payment,""), "")</f>
        <v>2528.2720939718552</v>
      </c>
      <c r="F155" s="3">
        <f>IFERROR(IF(Loan_Not_Paid*Values_Entered,Principal,""), "")</f>
        <v>774.5193065407226</v>
      </c>
      <c r="G155" s="3">
        <f>IFERROR(IF(Loan_Not_Paid*Values_Entered,Interest,""), "")</f>
        <v>1753.7527874311324</v>
      </c>
      <c r="H155" s="25">
        <f>IFERROR(IF(Loan_Not_Paid*Values_Entered,Ending_Balance,""), "")</f>
        <v>322995.22606536176</v>
      </c>
      <c r="I155" s="35">
        <f>I154+Loan[[#This Row],[Interest]]</f>
        <v>282009.86340936413</v>
      </c>
    </row>
    <row r="156" spans="2:9" x14ac:dyDescent="0.3">
      <c r="B156" s="23">
        <f>IFERROR(IF(Loan_Not_Paid*Values_Entered,Payment_Number,""), "")</f>
        <v>143</v>
      </c>
      <c r="C156" s="24">
        <f>IFERROR(IF(Loan_Not_Paid*Values_Entered,Payment_Date,""), "")</f>
        <v>50345</v>
      </c>
      <c r="D156" s="3">
        <f>IFERROR(IF(Loan_Not_Paid*Values_Entered,Beginning_Balance,""), "")</f>
        <v>322995.22606536176</v>
      </c>
      <c r="E156" s="3">
        <f>IFERROR(IF(Loan_Not_Paid*Values_Entered,Monthly_Payment,""), "")</f>
        <v>2528.2720939718552</v>
      </c>
      <c r="F156" s="3">
        <f>IFERROR(IF(Loan_Not_Paid*Values_Entered,Principal,""), "")</f>
        <v>778.71461945115141</v>
      </c>
      <c r="G156" s="3">
        <f>IFERROR(IF(Loan_Not_Paid*Values_Entered,Interest,""), "")</f>
        <v>1749.5574745207036</v>
      </c>
      <c r="H156" s="25">
        <f>IFERROR(IF(Loan_Not_Paid*Values_Entered,Ending_Balance,""), "")</f>
        <v>322216.51144591067</v>
      </c>
      <c r="I156" s="35">
        <f>I155+Loan[[#This Row],[Interest]]</f>
        <v>283759.42088388483</v>
      </c>
    </row>
    <row r="157" spans="2:9" x14ac:dyDescent="0.3">
      <c r="B157" s="23">
        <f>IFERROR(IF(Loan_Not_Paid*Values_Entered,Payment_Number,""), "")</f>
        <v>144</v>
      </c>
      <c r="C157" s="24">
        <f>IFERROR(IF(Loan_Not_Paid*Values_Entered,Payment_Date,""), "")</f>
        <v>50375</v>
      </c>
      <c r="D157" s="3">
        <f>IFERROR(IF(Loan_Not_Paid*Values_Entered,Beginning_Balance,""), "")</f>
        <v>322216.51144591067</v>
      </c>
      <c r="E157" s="3">
        <f>IFERROR(IF(Loan_Not_Paid*Values_Entered,Monthly_Payment,""), "")</f>
        <v>2528.2720939718552</v>
      </c>
      <c r="F157" s="3">
        <f>IFERROR(IF(Loan_Not_Paid*Values_Entered,Principal,""), "")</f>
        <v>782.93265697317861</v>
      </c>
      <c r="G157" s="3">
        <f>IFERROR(IF(Loan_Not_Paid*Values_Entered,Interest,""), "")</f>
        <v>1745.3394369986765</v>
      </c>
      <c r="H157" s="25">
        <f>IFERROR(IF(Loan_Not_Paid*Values_Entered,Ending_Balance,""), "")</f>
        <v>321433.57878893754</v>
      </c>
      <c r="I157" s="35">
        <f>I156+Loan[[#This Row],[Interest]]</f>
        <v>285504.76032088348</v>
      </c>
    </row>
    <row r="158" spans="2:9" x14ac:dyDescent="0.3">
      <c r="B158" s="23">
        <f>IFERROR(IF(Loan_Not_Paid*Values_Entered,Payment_Number,""), "")</f>
        <v>145</v>
      </c>
      <c r="C158" s="24">
        <f>IFERROR(IF(Loan_Not_Paid*Values_Entered,Payment_Date,""), "")</f>
        <v>50406</v>
      </c>
      <c r="D158" s="3">
        <f>IFERROR(IF(Loan_Not_Paid*Values_Entered,Beginning_Balance,""), "")</f>
        <v>321433.57878893754</v>
      </c>
      <c r="E158" s="3">
        <f>IFERROR(IF(Loan_Not_Paid*Values_Entered,Monthly_Payment,""), "")</f>
        <v>2528.2720939718552</v>
      </c>
      <c r="F158" s="3">
        <f>IFERROR(IF(Loan_Not_Paid*Values_Entered,Principal,""), "")</f>
        <v>787.17354219844992</v>
      </c>
      <c r="G158" s="3">
        <f>IFERROR(IF(Loan_Not_Paid*Values_Entered,Interest,""), "")</f>
        <v>1741.098551773405</v>
      </c>
      <c r="H158" s="25">
        <f>IFERROR(IF(Loan_Not_Paid*Values_Entered,Ending_Balance,""), "")</f>
        <v>320646.40524673904</v>
      </c>
      <c r="I158" s="35">
        <f>I157+Loan[[#This Row],[Interest]]</f>
        <v>287245.85887265689</v>
      </c>
    </row>
    <row r="159" spans="2:9" x14ac:dyDescent="0.3">
      <c r="B159" s="23">
        <f>IFERROR(IF(Loan_Not_Paid*Values_Entered,Payment_Number,""), "")</f>
        <v>146</v>
      </c>
      <c r="C159" s="24">
        <f>IFERROR(IF(Loan_Not_Paid*Values_Entered,Payment_Date,""), "")</f>
        <v>50437</v>
      </c>
      <c r="D159" s="3">
        <f>IFERROR(IF(Loan_Not_Paid*Values_Entered,Beginning_Balance,""), "")</f>
        <v>320646.40524673904</v>
      </c>
      <c r="E159" s="3">
        <f>IFERROR(IF(Loan_Not_Paid*Values_Entered,Monthly_Payment,""), "")</f>
        <v>2528.2720939718552</v>
      </c>
      <c r="F159" s="3">
        <f>IFERROR(IF(Loan_Not_Paid*Values_Entered,Principal,""), "")</f>
        <v>791.43739888535833</v>
      </c>
      <c r="G159" s="3">
        <f>IFERROR(IF(Loan_Not_Paid*Values_Entered,Interest,""), "")</f>
        <v>1736.8346950864966</v>
      </c>
      <c r="H159" s="25">
        <f>IFERROR(IF(Loan_Not_Paid*Values_Entered,Ending_Balance,""), "")</f>
        <v>319854.96784785378</v>
      </c>
      <c r="I159" s="35">
        <f>I158+Loan[[#This Row],[Interest]]</f>
        <v>288982.69356774341</v>
      </c>
    </row>
    <row r="160" spans="2:9" x14ac:dyDescent="0.3">
      <c r="B160" s="23">
        <f>IFERROR(IF(Loan_Not_Paid*Values_Entered,Payment_Number,""), "")</f>
        <v>147</v>
      </c>
      <c r="C160" s="24">
        <f>IFERROR(IF(Loan_Not_Paid*Values_Entered,Payment_Date,""), "")</f>
        <v>50465</v>
      </c>
      <c r="D160" s="3">
        <f>IFERROR(IF(Loan_Not_Paid*Values_Entered,Beginning_Balance,""), "")</f>
        <v>319854.96784785378</v>
      </c>
      <c r="E160" s="3">
        <f>IFERROR(IF(Loan_Not_Paid*Values_Entered,Monthly_Payment,""), "")</f>
        <v>2528.2720939718552</v>
      </c>
      <c r="F160" s="3">
        <f>IFERROR(IF(Loan_Not_Paid*Values_Entered,Principal,""), "")</f>
        <v>795.72435146265389</v>
      </c>
      <c r="G160" s="3">
        <f>IFERROR(IF(Loan_Not_Paid*Values_Entered,Interest,""), "")</f>
        <v>1732.5477425092015</v>
      </c>
      <c r="H160" s="25">
        <f>IFERROR(IF(Loan_Not_Paid*Values_Entered,Ending_Balance,""), "")</f>
        <v>319059.24349639111</v>
      </c>
      <c r="I160" s="35">
        <f>I159+Loan[[#This Row],[Interest]]</f>
        <v>290715.24131025263</v>
      </c>
    </row>
    <row r="161" spans="2:9" x14ac:dyDescent="0.3">
      <c r="B161" s="23">
        <f>IFERROR(IF(Loan_Not_Paid*Values_Entered,Payment_Number,""), "")</f>
        <v>148</v>
      </c>
      <c r="C161" s="24">
        <f>IFERROR(IF(Loan_Not_Paid*Values_Entered,Payment_Date,""), "")</f>
        <v>50496</v>
      </c>
      <c r="D161" s="3">
        <f>IFERROR(IF(Loan_Not_Paid*Values_Entered,Beginning_Balance,""), "")</f>
        <v>319059.24349639111</v>
      </c>
      <c r="E161" s="3">
        <f>IFERROR(IF(Loan_Not_Paid*Values_Entered,Monthly_Payment,""), "")</f>
        <v>2528.2720939718552</v>
      </c>
      <c r="F161" s="3">
        <f>IFERROR(IF(Loan_Not_Paid*Values_Entered,Principal,""), "")</f>
        <v>800.03452503307665</v>
      </c>
      <c r="G161" s="3">
        <f>IFERROR(IF(Loan_Not_Paid*Values_Entered,Interest,""), "")</f>
        <v>1728.2375689387786</v>
      </c>
      <c r="H161" s="25">
        <f>IFERROR(IF(Loan_Not_Paid*Values_Entered,Ending_Balance,""), "")</f>
        <v>318259.20897135814</v>
      </c>
      <c r="I161" s="35">
        <f>I160+Loan[[#This Row],[Interest]]</f>
        <v>292443.47887919139</v>
      </c>
    </row>
    <row r="162" spans="2:9" x14ac:dyDescent="0.3">
      <c r="B162" s="23">
        <f>IFERROR(IF(Loan_Not_Paid*Values_Entered,Payment_Number,""), "")</f>
        <v>149</v>
      </c>
      <c r="C162" s="24">
        <f>IFERROR(IF(Loan_Not_Paid*Values_Entered,Payment_Date,""), "")</f>
        <v>50526</v>
      </c>
      <c r="D162" s="3">
        <f>IFERROR(IF(Loan_Not_Paid*Values_Entered,Beginning_Balance,""), "")</f>
        <v>318259.20897135814</v>
      </c>
      <c r="E162" s="3">
        <f>IFERROR(IF(Loan_Not_Paid*Values_Entered,Monthly_Payment,""), "")</f>
        <v>2528.2720939718552</v>
      </c>
      <c r="F162" s="3">
        <f>IFERROR(IF(Loan_Not_Paid*Values_Entered,Principal,""), "")</f>
        <v>804.36804537700584</v>
      </c>
      <c r="G162" s="3">
        <f>IFERROR(IF(Loan_Not_Paid*Values_Entered,Interest,""), "")</f>
        <v>1723.9040485948494</v>
      </c>
      <c r="H162" s="25">
        <f>IFERROR(IF(Loan_Not_Paid*Values_Entered,Ending_Balance,""), "")</f>
        <v>317454.84092598106</v>
      </c>
      <c r="I162" s="35">
        <f>I161+Loan[[#This Row],[Interest]]</f>
        <v>294167.38292778621</v>
      </c>
    </row>
    <row r="163" spans="2:9" x14ac:dyDescent="0.3">
      <c r="B163" s="23">
        <f>IFERROR(IF(Loan_Not_Paid*Values_Entered,Payment_Number,""), "")</f>
        <v>150</v>
      </c>
      <c r="C163" s="24">
        <f>IFERROR(IF(Loan_Not_Paid*Values_Entered,Payment_Date,""), "")</f>
        <v>50557</v>
      </c>
      <c r="D163" s="3">
        <f>IFERROR(IF(Loan_Not_Paid*Values_Entered,Beginning_Balance,""), "")</f>
        <v>317454.84092598106</v>
      </c>
      <c r="E163" s="3">
        <f>IFERROR(IF(Loan_Not_Paid*Values_Entered,Monthly_Payment,""), "")</f>
        <v>2528.2720939718552</v>
      </c>
      <c r="F163" s="3">
        <f>IFERROR(IF(Loan_Not_Paid*Values_Entered,Principal,""), "")</f>
        <v>808.72503895613136</v>
      </c>
      <c r="G163" s="3">
        <f>IFERROR(IF(Loan_Not_Paid*Values_Entered,Interest,""), "")</f>
        <v>1719.5470550157243</v>
      </c>
      <c r="H163" s="25">
        <f>IFERROR(IF(Loan_Not_Paid*Values_Entered,Ending_Balance,""), "")</f>
        <v>316646.11588702502</v>
      </c>
      <c r="I163" s="35">
        <f>I162+Loan[[#This Row],[Interest]]</f>
        <v>295886.92998280196</v>
      </c>
    </row>
    <row r="164" spans="2:9" x14ac:dyDescent="0.3">
      <c r="B164" s="23">
        <f>IFERROR(IF(Loan_Not_Paid*Values_Entered,Payment_Number,""), "")</f>
        <v>151</v>
      </c>
      <c r="C164" s="24">
        <f>IFERROR(IF(Loan_Not_Paid*Values_Entered,Payment_Date,""), "")</f>
        <v>50587</v>
      </c>
      <c r="D164" s="3">
        <f>IFERROR(IF(Loan_Not_Paid*Values_Entered,Beginning_Balance,""), "")</f>
        <v>316646.11588702502</v>
      </c>
      <c r="E164" s="3">
        <f>IFERROR(IF(Loan_Not_Paid*Values_Entered,Monthly_Payment,""), "")</f>
        <v>2528.2720939718552</v>
      </c>
      <c r="F164" s="3">
        <f>IFERROR(IF(Loan_Not_Paid*Values_Entered,Principal,""), "")</f>
        <v>813.10563291714357</v>
      </c>
      <c r="G164" s="3">
        <f>IFERROR(IF(Loan_Not_Paid*Values_Entered,Interest,""), "")</f>
        <v>1715.1664610547116</v>
      </c>
      <c r="H164" s="25">
        <f>IFERROR(IF(Loan_Not_Paid*Values_Entered,Ending_Balance,""), "")</f>
        <v>315833.01025410776</v>
      </c>
      <c r="I164" s="35">
        <f>I163+Loan[[#This Row],[Interest]]</f>
        <v>297602.09644385666</v>
      </c>
    </row>
    <row r="165" spans="2:9" x14ac:dyDescent="0.3">
      <c r="B165" s="23">
        <f>IFERROR(IF(Loan_Not_Paid*Values_Entered,Payment_Number,""), "")</f>
        <v>152</v>
      </c>
      <c r="C165" s="24">
        <f>IFERROR(IF(Loan_Not_Paid*Values_Entered,Payment_Date,""), "")</f>
        <v>50618</v>
      </c>
      <c r="D165" s="3">
        <f>IFERROR(IF(Loan_Not_Paid*Values_Entered,Beginning_Balance,""), "")</f>
        <v>315833.01025410776</v>
      </c>
      <c r="E165" s="3">
        <f>IFERROR(IF(Loan_Not_Paid*Values_Entered,Monthly_Payment,""), "")</f>
        <v>2528.2720939718552</v>
      </c>
      <c r="F165" s="3">
        <f>IFERROR(IF(Loan_Not_Paid*Values_Entered,Principal,""), "")</f>
        <v>817.50995509544487</v>
      </c>
      <c r="G165" s="3">
        <f>IFERROR(IF(Loan_Not_Paid*Values_Entered,Interest,""), "")</f>
        <v>1710.7621388764103</v>
      </c>
      <c r="H165" s="25">
        <f>IFERROR(IF(Loan_Not_Paid*Values_Entered,Ending_Balance,""), "")</f>
        <v>315015.5002990124</v>
      </c>
      <c r="I165" s="35">
        <f>I164+Loan[[#This Row],[Interest]]</f>
        <v>299312.85858273308</v>
      </c>
    </row>
    <row r="166" spans="2:9" x14ac:dyDescent="0.3">
      <c r="B166" s="23">
        <f>IFERROR(IF(Loan_Not_Paid*Values_Entered,Payment_Number,""), "")</f>
        <v>153</v>
      </c>
      <c r="C166" s="24">
        <f>IFERROR(IF(Loan_Not_Paid*Values_Entered,Payment_Date,""), "")</f>
        <v>50649</v>
      </c>
      <c r="D166" s="3">
        <f>IFERROR(IF(Loan_Not_Paid*Values_Entered,Beginning_Balance,""), "")</f>
        <v>315015.5002990124</v>
      </c>
      <c r="E166" s="3">
        <f>IFERROR(IF(Loan_Not_Paid*Values_Entered,Monthly_Payment,""), "")</f>
        <v>2528.2720939718552</v>
      </c>
      <c r="F166" s="3">
        <f>IFERROR(IF(Loan_Not_Paid*Values_Entered,Principal,""), "")</f>
        <v>821.93813401887837</v>
      </c>
      <c r="G166" s="3">
        <f>IFERROR(IF(Loan_Not_Paid*Values_Entered,Interest,""), "")</f>
        <v>1706.3339599529766</v>
      </c>
      <c r="H166" s="25">
        <f>IFERROR(IF(Loan_Not_Paid*Values_Entered,Ending_Balance,""), "")</f>
        <v>314193.56216499337</v>
      </c>
      <c r="I166" s="35">
        <f>I165+Loan[[#This Row],[Interest]]</f>
        <v>301019.19254268607</v>
      </c>
    </row>
    <row r="167" spans="2:9" x14ac:dyDescent="0.3">
      <c r="B167" s="23">
        <f>IFERROR(IF(Loan_Not_Paid*Values_Entered,Payment_Number,""), "")</f>
        <v>154</v>
      </c>
      <c r="C167" s="24">
        <f>IFERROR(IF(Loan_Not_Paid*Values_Entered,Payment_Date,""), "")</f>
        <v>50679</v>
      </c>
      <c r="D167" s="3">
        <f>IFERROR(IF(Loan_Not_Paid*Values_Entered,Beginning_Balance,""), "")</f>
        <v>314193.56216499337</v>
      </c>
      <c r="E167" s="3">
        <f>IFERROR(IF(Loan_Not_Paid*Values_Entered,Monthly_Payment,""), "")</f>
        <v>2528.2720939718552</v>
      </c>
      <c r="F167" s="3">
        <f>IFERROR(IF(Loan_Not_Paid*Values_Entered,Principal,""), "")</f>
        <v>826.39029891148061</v>
      </c>
      <c r="G167" s="3">
        <f>IFERROR(IF(Loan_Not_Paid*Values_Entered,Interest,""), "")</f>
        <v>1701.8817950603743</v>
      </c>
      <c r="H167" s="25">
        <f>IFERROR(IF(Loan_Not_Paid*Values_Entered,Ending_Balance,""), "")</f>
        <v>313367.171866082</v>
      </c>
      <c r="I167" s="35">
        <f>I166+Loan[[#This Row],[Interest]]</f>
        <v>302721.07433774642</v>
      </c>
    </row>
    <row r="168" spans="2:9" x14ac:dyDescent="0.3">
      <c r="B168" s="23">
        <f>IFERROR(IF(Loan_Not_Paid*Values_Entered,Payment_Number,""), "")</f>
        <v>155</v>
      </c>
      <c r="C168" s="24">
        <f>IFERROR(IF(Loan_Not_Paid*Values_Entered,Payment_Date,""), "")</f>
        <v>50710</v>
      </c>
      <c r="D168" s="3">
        <f>IFERROR(IF(Loan_Not_Paid*Values_Entered,Beginning_Balance,""), "")</f>
        <v>313367.171866082</v>
      </c>
      <c r="E168" s="3">
        <f>IFERROR(IF(Loan_Not_Paid*Values_Entered,Monthly_Payment,""), "")</f>
        <v>2528.2720939718552</v>
      </c>
      <c r="F168" s="3">
        <f>IFERROR(IF(Loan_Not_Paid*Values_Entered,Principal,""), "")</f>
        <v>830.86657969725138</v>
      </c>
      <c r="G168" s="3">
        <f>IFERROR(IF(Loan_Not_Paid*Values_Entered,Interest,""), "")</f>
        <v>1697.405514274604</v>
      </c>
      <c r="H168" s="25">
        <f>IFERROR(IF(Loan_Not_Paid*Values_Entered,Ending_Balance,""), "")</f>
        <v>312536.30528638489</v>
      </c>
      <c r="I168" s="35">
        <f>I167+Loan[[#This Row],[Interest]]</f>
        <v>304418.47985202103</v>
      </c>
    </row>
    <row r="169" spans="2:9" x14ac:dyDescent="0.3">
      <c r="B169" s="23">
        <f>IFERROR(IF(Loan_Not_Paid*Values_Entered,Payment_Number,""), "")</f>
        <v>156</v>
      </c>
      <c r="C169" s="24">
        <f>IFERROR(IF(Loan_Not_Paid*Values_Entered,Payment_Date,""), "")</f>
        <v>50740</v>
      </c>
      <c r="D169" s="3">
        <f>IFERROR(IF(Loan_Not_Paid*Values_Entered,Beginning_Balance,""), "")</f>
        <v>312536.30528638489</v>
      </c>
      <c r="E169" s="3">
        <f>IFERROR(IF(Loan_Not_Paid*Values_Entered,Monthly_Payment,""), "")</f>
        <v>2528.2720939718552</v>
      </c>
      <c r="F169" s="3">
        <f>IFERROR(IF(Loan_Not_Paid*Values_Entered,Principal,""), "")</f>
        <v>835.36710700394462</v>
      </c>
      <c r="G169" s="3">
        <f>IFERROR(IF(Loan_Not_Paid*Values_Entered,Interest,""), "")</f>
        <v>1692.9049869679106</v>
      </c>
      <c r="H169" s="25">
        <f>IFERROR(IF(Loan_Not_Paid*Values_Entered,Ending_Balance,""), "")</f>
        <v>311700.93817938096</v>
      </c>
      <c r="I169" s="35">
        <f>I168+Loan[[#This Row],[Interest]]</f>
        <v>306111.38483898895</v>
      </c>
    </row>
    <row r="170" spans="2:9" x14ac:dyDescent="0.3">
      <c r="B170" s="23">
        <f>IFERROR(IF(Loan_Not_Paid*Values_Entered,Payment_Number,""), "")</f>
        <v>157</v>
      </c>
      <c r="C170" s="24">
        <f>IFERROR(IF(Loan_Not_Paid*Values_Entered,Payment_Date,""), "")</f>
        <v>50771</v>
      </c>
      <c r="D170" s="3">
        <f>IFERROR(IF(Loan_Not_Paid*Values_Entered,Beginning_Balance,""), "")</f>
        <v>311700.93817938096</v>
      </c>
      <c r="E170" s="3">
        <f>IFERROR(IF(Loan_Not_Paid*Values_Entered,Monthly_Payment,""), "")</f>
        <v>2528.2720939718552</v>
      </c>
      <c r="F170" s="3">
        <f>IFERROR(IF(Loan_Not_Paid*Values_Entered,Principal,""), "")</f>
        <v>839.89201216688264</v>
      </c>
      <c r="G170" s="3">
        <f>IFERROR(IF(Loan_Not_Paid*Values_Entered,Interest,""), "")</f>
        <v>1688.3800818049726</v>
      </c>
      <c r="H170" s="25">
        <f>IFERROR(IF(Loan_Not_Paid*Values_Entered,Ending_Balance,""), "")</f>
        <v>310861.04616721405</v>
      </c>
      <c r="I170" s="35">
        <f>I169+Loan[[#This Row],[Interest]]</f>
        <v>307799.76492079394</v>
      </c>
    </row>
    <row r="171" spans="2:9" x14ac:dyDescent="0.3">
      <c r="B171" s="23">
        <f>IFERROR(IF(Loan_Not_Paid*Values_Entered,Payment_Number,""), "")</f>
        <v>158</v>
      </c>
      <c r="C171" s="24">
        <f>IFERROR(IF(Loan_Not_Paid*Values_Entered,Payment_Date,""), "")</f>
        <v>50802</v>
      </c>
      <c r="D171" s="3">
        <f>IFERROR(IF(Loan_Not_Paid*Values_Entered,Beginning_Balance,""), "")</f>
        <v>310861.04616721405</v>
      </c>
      <c r="E171" s="3">
        <f>IFERROR(IF(Loan_Not_Paid*Values_Entered,Monthly_Payment,""), "")</f>
        <v>2528.2720939718552</v>
      </c>
      <c r="F171" s="3">
        <f>IFERROR(IF(Loan_Not_Paid*Values_Entered,Principal,""), "")</f>
        <v>844.44142723278674</v>
      </c>
      <c r="G171" s="3">
        <f>IFERROR(IF(Loan_Not_Paid*Values_Entered,Interest,""), "")</f>
        <v>1683.8306667390686</v>
      </c>
      <c r="H171" s="25">
        <f>IFERROR(IF(Loan_Not_Paid*Values_Entered,Ending_Balance,""), "")</f>
        <v>310016.60473998124</v>
      </c>
      <c r="I171" s="35">
        <f>I170+Loan[[#This Row],[Interest]]</f>
        <v>309483.59558753303</v>
      </c>
    </row>
    <row r="172" spans="2:9" x14ac:dyDescent="0.3">
      <c r="B172" s="23">
        <f>IFERROR(IF(Loan_Not_Paid*Values_Entered,Payment_Number,""), "")</f>
        <v>159</v>
      </c>
      <c r="C172" s="24">
        <f>IFERROR(IF(Loan_Not_Paid*Values_Entered,Payment_Date,""), "")</f>
        <v>50830</v>
      </c>
      <c r="D172" s="3">
        <f>IFERROR(IF(Loan_Not_Paid*Values_Entered,Beginning_Balance,""), "")</f>
        <v>310016.60473998124</v>
      </c>
      <c r="E172" s="3">
        <f>IFERROR(IF(Loan_Not_Paid*Values_Entered,Monthly_Payment,""), "")</f>
        <v>2528.2720939718552</v>
      </c>
      <c r="F172" s="3">
        <f>IFERROR(IF(Loan_Not_Paid*Values_Entered,Principal,""), "")</f>
        <v>849.01548496363102</v>
      </c>
      <c r="G172" s="3">
        <f>IFERROR(IF(Loan_Not_Paid*Values_Entered,Interest,""), "")</f>
        <v>1679.2566090082241</v>
      </c>
      <c r="H172" s="25">
        <f>IFERROR(IF(Loan_Not_Paid*Values_Entered,Ending_Balance,""), "")</f>
        <v>309167.58925501758</v>
      </c>
      <c r="I172" s="35">
        <f>I171+Loan[[#This Row],[Interest]]</f>
        <v>311162.85219654127</v>
      </c>
    </row>
    <row r="173" spans="2:9" x14ac:dyDescent="0.3">
      <c r="B173" s="23">
        <f>IFERROR(IF(Loan_Not_Paid*Values_Entered,Payment_Number,""), "")</f>
        <v>160</v>
      </c>
      <c r="C173" s="24">
        <f>IFERROR(IF(Loan_Not_Paid*Values_Entered,Payment_Date,""), "")</f>
        <v>50861</v>
      </c>
      <c r="D173" s="3">
        <f>IFERROR(IF(Loan_Not_Paid*Values_Entered,Beginning_Balance,""), "")</f>
        <v>309167.58925501758</v>
      </c>
      <c r="E173" s="3">
        <f>IFERROR(IF(Loan_Not_Paid*Values_Entered,Monthly_Payment,""), "")</f>
        <v>2528.2720939718552</v>
      </c>
      <c r="F173" s="3">
        <f>IFERROR(IF(Loan_Not_Paid*Values_Entered,Principal,""), "")</f>
        <v>853.61431884051729</v>
      </c>
      <c r="G173" s="3">
        <f>IFERROR(IF(Loan_Not_Paid*Values_Entered,Interest,""), "")</f>
        <v>1674.657775131338</v>
      </c>
      <c r="H173" s="25">
        <f>IFERROR(IF(Loan_Not_Paid*Values_Entered,Ending_Balance,""), "")</f>
        <v>308313.97493617714</v>
      </c>
      <c r="I173" s="35">
        <f>I172+Loan[[#This Row],[Interest]]</f>
        <v>312837.50997167261</v>
      </c>
    </row>
    <row r="174" spans="2:9" x14ac:dyDescent="0.3">
      <c r="B174" s="23">
        <f>IFERROR(IF(Loan_Not_Paid*Values_Entered,Payment_Number,""), "")</f>
        <v>161</v>
      </c>
      <c r="C174" s="24">
        <f>IFERROR(IF(Loan_Not_Paid*Values_Entered,Payment_Date,""), "")</f>
        <v>50891</v>
      </c>
      <c r="D174" s="3">
        <f>IFERROR(IF(Loan_Not_Paid*Values_Entered,Beginning_Balance,""), "")</f>
        <v>308313.97493617714</v>
      </c>
      <c r="E174" s="3">
        <f>IFERROR(IF(Loan_Not_Paid*Values_Entered,Monthly_Payment,""), "")</f>
        <v>2528.2720939718552</v>
      </c>
      <c r="F174" s="3">
        <f>IFERROR(IF(Loan_Not_Paid*Values_Entered,Principal,""), "")</f>
        <v>858.23806306757001</v>
      </c>
      <c r="G174" s="3">
        <f>IFERROR(IF(Loan_Not_Paid*Values_Entered,Interest,""), "")</f>
        <v>1670.0340309042849</v>
      </c>
      <c r="H174" s="25">
        <f>IFERROR(IF(Loan_Not_Paid*Values_Entered,Ending_Balance,""), "")</f>
        <v>307455.73687310959</v>
      </c>
      <c r="I174" s="35">
        <f>I173+Loan[[#This Row],[Interest]]</f>
        <v>314507.54400257691</v>
      </c>
    </row>
    <row r="175" spans="2:9" x14ac:dyDescent="0.3">
      <c r="B175" s="23">
        <f>IFERROR(IF(Loan_Not_Paid*Values_Entered,Payment_Number,""), "")</f>
        <v>162</v>
      </c>
      <c r="C175" s="24">
        <f>IFERROR(IF(Loan_Not_Paid*Values_Entered,Payment_Date,""), "")</f>
        <v>50922</v>
      </c>
      <c r="D175" s="3">
        <f>IFERROR(IF(Loan_Not_Paid*Values_Entered,Beginning_Balance,""), "")</f>
        <v>307455.73687310959</v>
      </c>
      <c r="E175" s="3">
        <f>IFERROR(IF(Loan_Not_Paid*Values_Entered,Monthly_Payment,""), "")</f>
        <v>2528.2720939718552</v>
      </c>
      <c r="F175" s="3">
        <f>IFERROR(IF(Loan_Not_Paid*Values_Entered,Principal,""), "")</f>
        <v>862.88685257585269</v>
      </c>
      <c r="G175" s="3">
        <f>IFERROR(IF(Loan_Not_Paid*Values_Entered,Interest,""), "")</f>
        <v>1665.3852413960024</v>
      </c>
      <c r="H175" s="25">
        <f>IFERROR(IF(Loan_Not_Paid*Values_Entered,Ending_Balance,""), "")</f>
        <v>306592.85002053378</v>
      </c>
      <c r="I175" s="35">
        <f>I174+Loan[[#This Row],[Interest]]</f>
        <v>316172.92924397293</v>
      </c>
    </row>
    <row r="176" spans="2:9" x14ac:dyDescent="0.3">
      <c r="B176" s="23">
        <f>IFERROR(IF(Loan_Not_Paid*Values_Entered,Payment_Number,""), "")</f>
        <v>163</v>
      </c>
      <c r="C176" s="24">
        <f>IFERROR(IF(Loan_Not_Paid*Values_Entered,Payment_Date,""), "")</f>
        <v>50952</v>
      </c>
      <c r="D176" s="3">
        <f>IFERROR(IF(Loan_Not_Paid*Values_Entered,Beginning_Balance,""), "")</f>
        <v>306592.85002053378</v>
      </c>
      <c r="E176" s="3">
        <f>IFERROR(IF(Loan_Not_Paid*Values_Entered,Monthly_Payment,""), "")</f>
        <v>2528.2720939718552</v>
      </c>
      <c r="F176" s="3">
        <f>IFERROR(IF(Loan_Not_Paid*Values_Entered,Principal,""), "")</f>
        <v>867.56082302730533</v>
      </c>
      <c r="G176" s="3">
        <f>IFERROR(IF(Loan_Not_Paid*Values_Entered,Interest,""), "")</f>
        <v>1660.7112709445501</v>
      </c>
      <c r="H176" s="25">
        <f>IFERROR(IF(Loan_Not_Paid*Values_Entered,Ending_Balance,""), "")</f>
        <v>305725.28919750638</v>
      </c>
      <c r="I176" s="35">
        <f>I175+Loan[[#This Row],[Interest]]</f>
        <v>317833.6405149175</v>
      </c>
    </row>
    <row r="177" spans="2:9" x14ac:dyDescent="0.3">
      <c r="B177" s="23">
        <f>IFERROR(IF(Loan_Not_Paid*Values_Entered,Payment_Number,""), "")</f>
        <v>164</v>
      </c>
      <c r="C177" s="24">
        <f>IFERROR(IF(Loan_Not_Paid*Values_Entered,Payment_Date,""), "")</f>
        <v>50983</v>
      </c>
      <c r="D177" s="3">
        <f>IFERROR(IF(Loan_Not_Paid*Values_Entered,Beginning_Balance,""), "")</f>
        <v>305725.28919750638</v>
      </c>
      <c r="E177" s="3">
        <f>IFERROR(IF(Loan_Not_Paid*Values_Entered,Monthly_Payment,""), "")</f>
        <v>2528.2720939718552</v>
      </c>
      <c r="F177" s="3">
        <f>IFERROR(IF(Loan_Not_Paid*Values_Entered,Principal,""), "")</f>
        <v>872.26011081870331</v>
      </c>
      <c r="G177" s="3">
        <f>IFERROR(IF(Loan_Not_Paid*Values_Entered,Interest,""), "")</f>
        <v>1656.011983153152</v>
      </c>
      <c r="H177" s="25">
        <f>IFERROR(IF(Loan_Not_Paid*Values_Entered,Ending_Balance,""), "")</f>
        <v>304853.02908668772</v>
      </c>
      <c r="I177" s="35">
        <f>I176+Loan[[#This Row],[Interest]]</f>
        <v>319489.65249807067</v>
      </c>
    </row>
    <row r="178" spans="2:9" x14ac:dyDescent="0.3">
      <c r="B178" s="23">
        <f>IFERROR(IF(Loan_Not_Paid*Values_Entered,Payment_Number,""), "")</f>
        <v>165</v>
      </c>
      <c r="C178" s="24">
        <f>IFERROR(IF(Loan_Not_Paid*Values_Entered,Payment_Date,""), "")</f>
        <v>51014</v>
      </c>
      <c r="D178" s="3">
        <f>IFERROR(IF(Loan_Not_Paid*Values_Entered,Beginning_Balance,""), "")</f>
        <v>304853.02908668772</v>
      </c>
      <c r="E178" s="3">
        <f>IFERROR(IF(Loan_Not_Paid*Values_Entered,Monthly_Payment,""), "")</f>
        <v>2528.2720939718552</v>
      </c>
      <c r="F178" s="3">
        <f>IFERROR(IF(Loan_Not_Paid*Values_Entered,Principal,""), "")</f>
        <v>876.98485308563784</v>
      </c>
      <c r="G178" s="3">
        <f>IFERROR(IF(Loan_Not_Paid*Values_Entered,Interest,""), "")</f>
        <v>1651.2872408862172</v>
      </c>
      <c r="H178" s="25">
        <f>IFERROR(IF(Loan_Not_Paid*Values_Entered,Ending_Balance,""), "")</f>
        <v>303976.04423360224</v>
      </c>
      <c r="I178" s="35">
        <f>I177+Loan[[#This Row],[Interest]]</f>
        <v>321140.93973895692</v>
      </c>
    </row>
    <row r="179" spans="2:9" x14ac:dyDescent="0.3">
      <c r="B179" s="23">
        <f>IFERROR(IF(Loan_Not_Paid*Values_Entered,Payment_Number,""), "")</f>
        <v>166</v>
      </c>
      <c r="C179" s="24">
        <f>IFERROR(IF(Loan_Not_Paid*Values_Entered,Payment_Date,""), "")</f>
        <v>51044</v>
      </c>
      <c r="D179" s="3">
        <f>IFERROR(IF(Loan_Not_Paid*Values_Entered,Beginning_Balance,""), "")</f>
        <v>303976.04423360224</v>
      </c>
      <c r="E179" s="3">
        <f>IFERROR(IF(Loan_Not_Paid*Values_Entered,Monthly_Payment,""), "")</f>
        <v>2528.2720939718552</v>
      </c>
      <c r="F179" s="3">
        <f>IFERROR(IF(Loan_Not_Paid*Values_Entered,Principal,""), "")</f>
        <v>881.73518770651833</v>
      </c>
      <c r="G179" s="3">
        <f>IFERROR(IF(Loan_Not_Paid*Values_Entered,Interest,""), "")</f>
        <v>1646.5369062653369</v>
      </c>
      <c r="H179" s="25">
        <f>IFERROR(IF(Loan_Not_Paid*Values_Entered,Ending_Balance,""), "")</f>
        <v>303094.3090458957</v>
      </c>
      <c r="I179" s="35">
        <f>I178+Loan[[#This Row],[Interest]]</f>
        <v>322787.47664522228</v>
      </c>
    </row>
    <row r="180" spans="2:9" x14ac:dyDescent="0.3">
      <c r="B180" s="23">
        <f>IFERROR(IF(Loan_Not_Paid*Values_Entered,Payment_Number,""), "")</f>
        <v>167</v>
      </c>
      <c r="C180" s="24">
        <f>IFERROR(IF(Loan_Not_Paid*Values_Entered,Payment_Date,""), "")</f>
        <v>51075</v>
      </c>
      <c r="D180" s="3">
        <f>IFERROR(IF(Loan_Not_Paid*Values_Entered,Beginning_Balance,""), "")</f>
        <v>303094.3090458957</v>
      </c>
      <c r="E180" s="3">
        <f>IFERROR(IF(Loan_Not_Paid*Values_Entered,Monthly_Payment,""), "")</f>
        <v>2528.2720939718552</v>
      </c>
      <c r="F180" s="3">
        <f>IFERROR(IF(Loan_Not_Paid*Values_Entered,Principal,""), "")</f>
        <v>886.51125330659522</v>
      </c>
      <c r="G180" s="3">
        <f>IFERROR(IF(Loan_Not_Paid*Values_Entered,Interest,""), "")</f>
        <v>1641.7608406652598</v>
      </c>
      <c r="H180" s="25">
        <f>IFERROR(IF(Loan_Not_Paid*Values_Entered,Ending_Balance,""), "")</f>
        <v>302207.79779258918</v>
      </c>
      <c r="I180" s="35">
        <f>I179+Loan[[#This Row],[Interest]]</f>
        <v>324429.23748588754</v>
      </c>
    </row>
    <row r="181" spans="2:9" x14ac:dyDescent="0.3">
      <c r="B181" s="23">
        <f>IFERROR(IF(Loan_Not_Paid*Values_Entered,Payment_Number,""), "")</f>
        <v>168</v>
      </c>
      <c r="C181" s="24">
        <f>IFERROR(IF(Loan_Not_Paid*Values_Entered,Payment_Date,""), "")</f>
        <v>51105</v>
      </c>
      <c r="D181" s="3">
        <f>IFERROR(IF(Loan_Not_Paid*Values_Entered,Beginning_Balance,""), "")</f>
        <v>302207.79779258918</v>
      </c>
      <c r="E181" s="3">
        <f>IFERROR(IF(Loan_Not_Paid*Values_Entered,Monthly_Payment,""), "")</f>
        <v>2528.2720939718552</v>
      </c>
      <c r="F181" s="3">
        <f>IFERROR(IF(Loan_Not_Paid*Values_Entered,Principal,""), "")</f>
        <v>891.31318926200606</v>
      </c>
      <c r="G181" s="3">
        <f>IFERROR(IF(Loan_Not_Paid*Values_Entered,Interest,""), "")</f>
        <v>1636.9589047098493</v>
      </c>
      <c r="H181" s="25">
        <f>IFERROR(IF(Loan_Not_Paid*Values_Entered,Ending_Balance,""), "")</f>
        <v>301316.48460332712</v>
      </c>
      <c r="I181" s="35">
        <f>I180+Loan[[#This Row],[Interest]]</f>
        <v>326066.19639059738</v>
      </c>
    </row>
    <row r="182" spans="2:9" x14ac:dyDescent="0.3">
      <c r="B182" s="23">
        <f>IFERROR(IF(Loan_Not_Paid*Values_Entered,Payment_Number,""), "")</f>
        <v>169</v>
      </c>
      <c r="C182" s="24">
        <f>IFERROR(IF(Loan_Not_Paid*Values_Entered,Payment_Date,""), "")</f>
        <v>51136</v>
      </c>
      <c r="D182" s="3">
        <f>IFERROR(IF(Loan_Not_Paid*Values_Entered,Beginning_Balance,""), "")</f>
        <v>301316.48460332712</v>
      </c>
      <c r="E182" s="3">
        <f>IFERROR(IF(Loan_Not_Paid*Values_Entered,Monthly_Payment,""), "")</f>
        <v>2528.2720939718552</v>
      </c>
      <c r="F182" s="3">
        <f>IFERROR(IF(Loan_Not_Paid*Values_Entered,Principal,""), "")</f>
        <v>896.14113570384211</v>
      </c>
      <c r="G182" s="3">
        <f>IFERROR(IF(Loan_Not_Paid*Values_Entered,Interest,""), "")</f>
        <v>1632.130958268013</v>
      </c>
      <c r="H182" s="25">
        <f>IFERROR(IF(Loan_Not_Paid*Values_Entered,Ending_Balance,""), "")</f>
        <v>300420.34346762323</v>
      </c>
      <c r="I182" s="35">
        <f>I181+Loan[[#This Row],[Interest]]</f>
        <v>327698.32734886539</v>
      </c>
    </row>
    <row r="183" spans="2:9" x14ac:dyDescent="0.3">
      <c r="B183" s="23">
        <f>IFERROR(IF(Loan_Not_Paid*Values_Entered,Payment_Number,""), "")</f>
        <v>170</v>
      </c>
      <c r="C183" s="24">
        <f>IFERROR(IF(Loan_Not_Paid*Values_Entered,Payment_Date,""), "")</f>
        <v>51167</v>
      </c>
      <c r="D183" s="3">
        <f>IFERROR(IF(Loan_Not_Paid*Values_Entered,Beginning_Balance,""), "")</f>
        <v>300420.34346762323</v>
      </c>
      <c r="E183" s="3">
        <f>IFERROR(IF(Loan_Not_Paid*Values_Entered,Monthly_Payment,""), "")</f>
        <v>2528.2720939718552</v>
      </c>
      <c r="F183" s="3">
        <f>IFERROR(IF(Loan_Not_Paid*Values_Entered,Principal,""), "")</f>
        <v>900.99523352223787</v>
      </c>
      <c r="G183" s="3">
        <f>IFERROR(IF(Loan_Not_Paid*Values_Entered,Interest,""), "")</f>
        <v>1627.2768604496173</v>
      </c>
      <c r="H183" s="25">
        <f>IFERROR(IF(Loan_Not_Paid*Values_Entered,Ending_Balance,""), "")</f>
        <v>299519.34823410097</v>
      </c>
      <c r="I183" s="35">
        <f>I182+Loan[[#This Row],[Interest]]</f>
        <v>329325.60420931503</v>
      </c>
    </row>
    <row r="184" spans="2:9" x14ac:dyDescent="0.3">
      <c r="B184" s="23">
        <f>IFERROR(IF(Loan_Not_Paid*Values_Entered,Payment_Number,""), "")</f>
        <v>171</v>
      </c>
      <c r="C184" s="24">
        <f>IFERROR(IF(Loan_Not_Paid*Values_Entered,Payment_Date,""), "")</f>
        <v>51196</v>
      </c>
      <c r="D184" s="3">
        <f>IFERROR(IF(Loan_Not_Paid*Values_Entered,Beginning_Balance,""), "")</f>
        <v>299519.34823410097</v>
      </c>
      <c r="E184" s="3">
        <f>IFERROR(IF(Loan_Not_Paid*Values_Entered,Monthly_Payment,""), "")</f>
        <v>2528.2720939718552</v>
      </c>
      <c r="F184" s="3">
        <f>IFERROR(IF(Loan_Not_Paid*Values_Entered,Principal,""), "")</f>
        <v>905.87562437048314</v>
      </c>
      <c r="G184" s="3">
        <f>IFERROR(IF(Loan_Not_Paid*Values_Entered,Interest,""), "")</f>
        <v>1622.396469601372</v>
      </c>
      <c r="H184" s="25">
        <f>IFERROR(IF(Loan_Not_Paid*Values_Entered,Ending_Balance,""), "")</f>
        <v>298613.47260973055</v>
      </c>
      <c r="I184" s="35">
        <f>I183+Loan[[#This Row],[Interest]]</f>
        <v>330948.0006789164</v>
      </c>
    </row>
    <row r="185" spans="2:9" x14ac:dyDescent="0.3">
      <c r="B185" s="23">
        <f>IFERROR(IF(Loan_Not_Paid*Values_Entered,Payment_Number,""), "")</f>
        <v>172</v>
      </c>
      <c r="C185" s="24">
        <f>IFERROR(IF(Loan_Not_Paid*Values_Entered,Payment_Date,""), "")</f>
        <v>51227</v>
      </c>
      <c r="D185" s="3">
        <f>IFERROR(IF(Loan_Not_Paid*Values_Entered,Beginning_Balance,""), "")</f>
        <v>298613.47260973055</v>
      </c>
      <c r="E185" s="3">
        <f>IFERROR(IF(Loan_Not_Paid*Values_Entered,Monthly_Payment,""), "")</f>
        <v>2528.2720939718552</v>
      </c>
      <c r="F185" s="3">
        <f>IFERROR(IF(Loan_Not_Paid*Values_Entered,Principal,""), "")</f>
        <v>910.78245066915667</v>
      </c>
      <c r="G185" s="3">
        <f>IFERROR(IF(Loan_Not_Paid*Values_Entered,Interest,""), "")</f>
        <v>1617.4896433026984</v>
      </c>
      <c r="H185" s="25">
        <f>IFERROR(IF(Loan_Not_Paid*Values_Entered,Ending_Balance,""), "")</f>
        <v>297702.69015906134</v>
      </c>
      <c r="I185" s="35">
        <f>I184+Loan[[#This Row],[Interest]]</f>
        <v>332565.49032221909</v>
      </c>
    </row>
    <row r="186" spans="2:9" x14ac:dyDescent="0.3">
      <c r="B186" s="23">
        <f>IFERROR(IF(Loan_Not_Paid*Values_Entered,Payment_Number,""), "")</f>
        <v>173</v>
      </c>
      <c r="C186" s="24">
        <f>IFERROR(IF(Loan_Not_Paid*Values_Entered,Payment_Date,""), "")</f>
        <v>51257</v>
      </c>
      <c r="D186" s="3">
        <f>IFERROR(IF(Loan_Not_Paid*Values_Entered,Beginning_Balance,""), "")</f>
        <v>297702.69015906134</v>
      </c>
      <c r="E186" s="3">
        <f>IFERROR(IF(Loan_Not_Paid*Values_Entered,Monthly_Payment,""), "")</f>
        <v>2528.2720939718552</v>
      </c>
      <c r="F186" s="3">
        <f>IFERROR(IF(Loan_Not_Paid*Values_Entered,Principal,""), "")</f>
        <v>915.71585561028144</v>
      </c>
      <c r="G186" s="3">
        <f>IFERROR(IF(Loan_Not_Paid*Values_Entered,Interest,""), "")</f>
        <v>1612.5562383615738</v>
      </c>
      <c r="H186" s="25">
        <f>IFERROR(IF(Loan_Not_Paid*Values_Entered,Ending_Balance,""), "")</f>
        <v>296786.97430345113</v>
      </c>
      <c r="I186" s="35">
        <f>I185+Loan[[#This Row],[Interest]]</f>
        <v>334178.04656058067</v>
      </c>
    </row>
    <row r="187" spans="2:9" x14ac:dyDescent="0.3">
      <c r="B187" s="23">
        <f>IFERROR(IF(Loan_Not_Paid*Values_Entered,Payment_Number,""), "")</f>
        <v>174</v>
      </c>
      <c r="C187" s="24">
        <f>IFERROR(IF(Loan_Not_Paid*Values_Entered,Payment_Date,""), "")</f>
        <v>51288</v>
      </c>
      <c r="D187" s="3">
        <f>IFERROR(IF(Loan_Not_Paid*Values_Entered,Beginning_Balance,""), "")</f>
        <v>296786.97430345113</v>
      </c>
      <c r="E187" s="3">
        <f>IFERROR(IF(Loan_Not_Paid*Values_Entered,Monthly_Payment,""), "")</f>
        <v>2528.2720939718552</v>
      </c>
      <c r="F187" s="3">
        <f>IFERROR(IF(Loan_Not_Paid*Values_Entered,Principal,""), "")</f>
        <v>920.67598316150361</v>
      </c>
      <c r="G187" s="3">
        <f>IFERROR(IF(Loan_Not_Paid*Values_Entered,Interest,""), "")</f>
        <v>1607.5961108103515</v>
      </c>
      <c r="H187" s="25">
        <f>IFERROR(IF(Loan_Not_Paid*Values_Entered,Ending_Balance,""), "")</f>
        <v>295866.2983202897</v>
      </c>
      <c r="I187" s="35">
        <f>I186+Loan[[#This Row],[Interest]]</f>
        <v>335785.64267139102</v>
      </c>
    </row>
    <row r="188" spans="2:9" x14ac:dyDescent="0.3">
      <c r="B188" s="23">
        <f>IFERROR(IF(Loan_Not_Paid*Values_Entered,Payment_Number,""), "")</f>
        <v>175</v>
      </c>
      <c r="C188" s="24">
        <f>IFERROR(IF(Loan_Not_Paid*Values_Entered,Payment_Date,""), "")</f>
        <v>51318</v>
      </c>
      <c r="D188" s="3">
        <f>IFERROR(IF(Loan_Not_Paid*Values_Entered,Beginning_Balance,""), "")</f>
        <v>295866.2983202897</v>
      </c>
      <c r="E188" s="3">
        <f>IFERROR(IF(Loan_Not_Paid*Values_Entered,Monthly_Payment,""), "")</f>
        <v>2528.2720939718552</v>
      </c>
      <c r="F188" s="3">
        <f>IFERROR(IF(Loan_Not_Paid*Values_Entered,Principal,""), "")</f>
        <v>925.66297807029525</v>
      </c>
      <c r="G188" s="3">
        <f>IFERROR(IF(Loan_Not_Paid*Values_Entered,Interest,""), "")</f>
        <v>1602.60911590156</v>
      </c>
      <c r="H188" s="25">
        <f>IFERROR(IF(Loan_Not_Paid*Values_Entered,Ending_Balance,""), "")</f>
        <v>294940.63534221938</v>
      </c>
      <c r="I188" s="35">
        <f>I187+Loan[[#This Row],[Interest]]</f>
        <v>337388.2517872926</v>
      </c>
    </row>
    <row r="189" spans="2:9" x14ac:dyDescent="0.3">
      <c r="B189" s="23">
        <f>IFERROR(IF(Loan_Not_Paid*Values_Entered,Payment_Number,""), "")</f>
        <v>176</v>
      </c>
      <c r="C189" s="24">
        <f>IFERROR(IF(Loan_Not_Paid*Values_Entered,Payment_Date,""), "")</f>
        <v>51349</v>
      </c>
      <c r="D189" s="3">
        <f>IFERROR(IF(Loan_Not_Paid*Values_Entered,Beginning_Balance,""), "")</f>
        <v>294940.63534221938</v>
      </c>
      <c r="E189" s="3">
        <f>IFERROR(IF(Loan_Not_Paid*Values_Entered,Monthly_Payment,""), "")</f>
        <v>2528.2720939718552</v>
      </c>
      <c r="F189" s="3">
        <f>IFERROR(IF(Loan_Not_Paid*Values_Entered,Principal,""), "")</f>
        <v>930.67698586817596</v>
      </c>
      <c r="G189" s="3">
        <f>IFERROR(IF(Loan_Not_Paid*Values_Entered,Interest,""), "")</f>
        <v>1597.5951081036792</v>
      </c>
      <c r="H189" s="25">
        <f>IFERROR(IF(Loan_Not_Paid*Values_Entered,Ending_Balance,""), "")</f>
        <v>294009.95835635136</v>
      </c>
      <c r="I189" s="35">
        <f>I188+Loan[[#This Row],[Interest]]</f>
        <v>338985.8468953963</v>
      </c>
    </row>
    <row r="190" spans="2:9" x14ac:dyDescent="0.3">
      <c r="B190" s="23">
        <f>IFERROR(IF(Loan_Not_Paid*Values_Entered,Payment_Number,""), "")</f>
        <v>177</v>
      </c>
      <c r="C190" s="24">
        <f>IFERROR(IF(Loan_Not_Paid*Values_Entered,Payment_Date,""), "")</f>
        <v>51380</v>
      </c>
      <c r="D190" s="3">
        <f>IFERROR(IF(Loan_Not_Paid*Values_Entered,Beginning_Balance,""), "")</f>
        <v>294009.95835635136</v>
      </c>
      <c r="E190" s="3">
        <f>IFERROR(IF(Loan_Not_Paid*Values_Entered,Monthly_Payment,""), "")</f>
        <v>2528.2720939718552</v>
      </c>
      <c r="F190" s="3">
        <f>IFERROR(IF(Loan_Not_Paid*Values_Entered,Principal,""), "")</f>
        <v>935.7181528749619</v>
      </c>
      <c r="G190" s="3">
        <f>IFERROR(IF(Loan_Not_Paid*Values_Entered,Interest,""), "")</f>
        <v>1592.5539410968934</v>
      </c>
      <c r="H190" s="25">
        <f>IFERROR(IF(Loan_Not_Paid*Values_Entered,Ending_Balance,""), "")</f>
        <v>293074.24020347628</v>
      </c>
      <c r="I190" s="35">
        <f>I189+Loan[[#This Row],[Interest]]</f>
        <v>340578.40083649318</v>
      </c>
    </row>
    <row r="191" spans="2:9" x14ac:dyDescent="0.3">
      <c r="B191" s="23">
        <f>IFERROR(IF(Loan_Not_Paid*Values_Entered,Payment_Number,""), "")</f>
        <v>178</v>
      </c>
      <c r="C191" s="24">
        <f>IFERROR(IF(Loan_Not_Paid*Values_Entered,Payment_Date,""), "")</f>
        <v>51410</v>
      </c>
      <c r="D191" s="3">
        <f>IFERROR(IF(Loan_Not_Paid*Values_Entered,Beginning_Balance,""), "")</f>
        <v>293074.24020347628</v>
      </c>
      <c r="E191" s="3">
        <f>IFERROR(IF(Loan_Not_Paid*Values_Entered,Monthly_Payment,""), "")</f>
        <v>2528.2720939718552</v>
      </c>
      <c r="F191" s="3">
        <f>IFERROR(IF(Loan_Not_Paid*Values_Entered,Principal,""), "")</f>
        <v>940.78662620303464</v>
      </c>
      <c r="G191" s="3">
        <f>IFERROR(IF(Loan_Not_Paid*Values_Entered,Interest,""), "")</f>
        <v>1587.4854677688209</v>
      </c>
      <c r="H191" s="25">
        <f>IFERROR(IF(Loan_Not_Paid*Values_Entered,Ending_Balance,""), "")</f>
        <v>292133.45357727329</v>
      </c>
      <c r="I191" s="35">
        <f>I190+Loan[[#This Row],[Interest]]</f>
        <v>342165.88630426198</v>
      </c>
    </row>
    <row r="192" spans="2:9" x14ac:dyDescent="0.3">
      <c r="B192" s="23">
        <f>IFERROR(IF(Loan_Not_Paid*Values_Entered,Payment_Number,""), "")</f>
        <v>179</v>
      </c>
      <c r="C192" s="24">
        <f>IFERROR(IF(Loan_Not_Paid*Values_Entered,Payment_Date,""), "")</f>
        <v>51441</v>
      </c>
      <c r="D192" s="3">
        <f>IFERROR(IF(Loan_Not_Paid*Values_Entered,Beginning_Balance,""), "")</f>
        <v>292133.45357727329</v>
      </c>
      <c r="E192" s="3">
        <f>IFERROR(IF(Loan_Not_Paid*Values_Entered,Monthly_Payment,""), "")</f>
        <v>2528.2720939718552</v>
      </c>
      <c r="F192" s="3">
        <f>IFERROR(IF(Loan_Not_Paid*Values_Entered,Principal,""), "")</f>
        <v>945.88255376163431</v>
      </c>
      <c r="G192" s="3">
        <f>IFERROR(IF(Loan_Not_Paid*Values_Entered,Interest,""), "")</f>
        <v>1582.389540210221</v>
      </c>
      <c r="H192" s="25">
        <f>IFERROR(IF(Loan_Not_Paid*Values_Entered,Ending_Balance,""), "")</f>
        <v>291187.5710235117</v>
      </c>
      <c r="I192" s="35">
        <f>I191+Loan[[#This Row],[Interest]]</f>
        <v>343748.27584447223</v>
      </c>
    </row>
    <row r="193" spans="2:9" x14ac:dyDescent="0.3">
      <c r="B193" s="23">
        <f>IFERROR(IF(Loan_Not_Paid*Values_Entered,Payment_Number,""), "")</f>
        <v>180</v>
      </c>
      <c r="C193" s="24">
        <f>IFERROR(IF(Loan_Not_Paid*Values_Entered,Payment_Date,""), "")</f>
        <v>51471</v>
      </c>
      <c r="D193" s="3">
        <f>IFERROR(IF(Loan_Not_Paid*Values_Entered,Beginning_Balance,""), "")</f>
        <v>291187.5710235117</v>
      </c>
      <c r="E193" s="3">
        <f>IFERROR(IF(Loan_Not_Paid*Values_Entered,Monthly_Payment,""), "")</f>
        <v>2528.2720939718552</v>
      </c>
      <c r="F193" s="3">
        <f>IFERROR(IF(Loan_Not_Paid*Values_Entered,Principal,""), "")</f>
        <v>951.00608426117651</v>
      </c>
      <c r="G193" s="3">
        <f>IFERROR(IF(Loan_Not_Paid*Values_Entered,Interest,""), "")</f>
        <v>1577.2660097106786</v>
      </c>
      <c r="H193" s="25">
        <f>IFERROR(IF(Loan_Not_Paid*Values_Entered,Ending_Balance,""), "")</f>
        <v>290236.56493925059</v>
      </c>
      <c r="I193" s="35">
        <f>I192+Loan[[#This Row],[Interest]]</f>
        <v>345325.5418541829</v>
      </c>
    </row>
    <row r="194" spans="2:9" x14ac:dyDescent="0.3">
      <c r="B194" s="23">
        <f>IFERROR(IF(Loan_Not_Paid*Values_Entered,Payment_Number,""), "")</f>
        <v>181</v>
      </c>
      <c r="C194" s="24">
        <f>IFERROR(IF(Loan_Not_Paid*Values_Entered,Payment_Date,""), "")</f>
        <v>51502</v>
      </c>
      <c r="D194" s="3">
        <f>IFERROR(IF(Loan_Not_Paid*Values_Entered,Beginning_Balance,""), "")</f>
        <v>290236.56493925059</v>
      </c>
      <c r="E194" s="3">
        <f>IFERROR(IF(Loan_Not_Paid*Values_Entered,Monthly_Payment,""), "")</f>
        <v>2528.2720939718552</v>
      </c>
      <c r="F194" s="3">
        <f>IFERROR(IF(Loan_Not_Paid*Values_Entered,Principal,""), "")</f>
        <v>956.15736721759117</v>
      </c>
      <c r="G194" s="3">
        <f>IFERROR(IF(Loan_Not_Paid*Values_Entered,Interest,""), "")</f>
        <v>1572.1147267542638</v>
      </c>
      <c r="H194" s="25">
        <f>IFERROR(IF(Loan_Not_Paid*Values_Entered,Ending_Balance,""), "")</f>
        <v>289280.40757203288</v>
      </c>
      <c r="I194" s="35">
        <f>I193+Loan[[#This Row],[Interest]]</f>
        <v>346897.65658093715</v>
      </c>
    </row>
    <row r="195" spans="2:9" x14ac:dyDescent="0.3">
      <c r="B195" s="23">
        <f>IFERROR(IF(Loan_Not_Paid*Values_Entered,Payment_Number,""), "")</f>
        <v>182</v>
      </c>
      <c r="C195" s="24">
        <f>IFERROR(IF(Loan_Not_Paid*Values_Entered,Payment_Date,""), "")</f>
        <v>51533</v>
      </c>
      <c r="D195" s="3">
        <f>IFERROR(IF(Loan_Not_Paid*Values_Entered,Beginning_Balance,""), "")</f>
        <v>289280.40757203288</v>
      </c>
      <c r="E195" s="3">
        <f>IFERROR(IF(Loan_Not_Paid*Values_Entered,Monthly_Payment,""), "")</f>
        <v>2528.2720939718552</v>
      </c>
      <c r="F195" s="3">
        <f>IFERROR(IF(Loan_Not_Paid*Values_Entered,Principal,""), "")</f>
        <v>961.33655295668643</v>
      </c>
      <c r="G195" s="3">
        <f>IFERROR(IF(Loan_Not_Paid*Values_Entered,Interest,""), "")</f>
        <v>1566.9355410151686</v>
      </c>
      <c r="H195" s="25">
        <f>IFERROR(IF(Loan_Not_Paid*Values_Entered,Ending_Balance,""), "")</f>
        <v>288319.07101907628</v>
      </c>
      <c r="I195" s="35">
        <f>I194+Loan[[#This Row],[Interest]]</f>
        <v>348464.59212195233</v>
      </c>
    </row>
    <row r="196" spans="2:9" x14ac:dyDescent="0.3">
      <c r="B196" s="23">
        <f>IFERROR(IF(Loan_Not_Paid*Values_Entered,Payment_Number,""), "")</f>
        <v>183</v>
      </c>
      <c r="C196" s="24">
        <f>IFERROR(IF(Loan_Not_Paid*Values_Entered,Payment_Date,""), "")</f>
        <v>51561</v>
      </c>
      <c r="D196" s="3">
        <f>IFERROR(IF(Loan_Not_Paid*Values_Entered,Beginning_Balance,""), "")</f>
        <v>288319.07101907628</v>
      </c>
      <c r="E196" s="3">
        <f>IFERROR(IF(Loan_Not_Paid*Values_Entered,Monthly_Payment,""), "")</f>
        <v>2528.2720939718552</v>
      </c>
      <c r="F196" s="3">
        <f>IFERROR(IF(Loan_Not_Paid*Values_Entered,Principal,""), "")</f>
        <v>966.54379261853524</v>
      </c>
      <c r="G196" s="3">
        <f>IFERROR(IF(Loan_Not_Paid*Values_Entered,Interest,""), "")</f>
        <v>1561.7283013533195</v>
      </c>
      <c r="H196" s="25">
        <f>IFERROR(IF(Loan_Not_Paid*Values_Entered,Ending_Balance,""), "")</f>
        <v>287352.52722645784</v>
      </c>
      <c r="I196" s="35">
        <f>I195+Loan[[#This Row],[Interest]]</f>
        <v>350026.32042330567</v>
      </c>
    </row>
    <row r="197" spans="2:9" x14ac:dyDescent="0.3">
      <c r="B197" s="23">
        <f>IFERROR(IF(Loan_Not_Paid*Values_Entered,Payment_Number,""), "")</f>
        <v>184</v>
      </c>
      <c r="C197" s="24">
        <f>IFERROR(IF(Loan_Not_Paid*Values_Entered,Payment_Date,""), "")</f>
        <v>51592</v>
      </c>
      <c r="D197" s="3">
        <f>IFERROR(IF(Loan_Not_Paid*Values_Entered,Beginning_Balance,""), "")</f>
        <v>287352.52722645784</v>
      </c>
      <c r="E197" s="3">
        <f>IFERROR(IF(Loan_Not_Paid*Values_Entered,Monthly_Payment,""), "")</f>
        <v>2528.2720939718552</v>
      </c>
      <c r="F197" s="3">
        <f>IFERROR(IF(Loan_Not_Paid*Values_Entered,Principal,""), "")</f>
        <v>971.77923816188559</v>
      </c>
      <c r="G197" s="3">
        <f>IFERROR(IF(Loan_Not_Paid*Values_Entered,Interest,""), "")</f>
        <v>1556.4928558099693</v>
      </c>
      <c r="H197" s="25">
        <f>IFERROR(IF(Loan_Not_Paid*Values_Entered,Ending_Balance,""), "")</f>
        <v>286380.74798829586</v>
      </c>
      <c r="I197" s="35">
        <f>I196+Loan[[#This Row],[Interest]]</f>
        <v>351582.81327911565</v>
      </c>
    </row>
    <row r="198" spans="2:9" x14ac:dyDescent="0.3">
      <c r="B198" s="23">
        <f>IFERROR(IF(Loan_Not_Paid*Values_Entered,Payment_Number,""), "")</f>
        <v>185</v>
      </c>
      <c r="C198" s="24">
        <f>IFERROR(IF(Loan_Not_Paid*Values_Entered,Payment_Date,""), "")</f>
        <v>51622</v>
      </c>
      <c r="D198" s="3">
        <f>IFERROR(IF(Loan_Not_Paid*Values_Entered,Beginning_Balance,""), "")</f>
        <v>286380.74798829586</v>
      </c>
      <c r="E198" s="3">
        <f>IFERROR(IF(Loan_Not_Paid*Values_Entered,Monthly_Payment,""), "")</f>
        <v>2528.2720939718552</v>
      </c>
      <c r="F198" s="3">
        <f>IFERROR(IF(Loan_Not_Paid*Values_Entered,Principal,""), "")</f>
        <v>977.04304236859582</v>
      </c>
      <c r="G198" s="3">
        <f>IFERROR(IF(Loan_Not_Paid*Values_Entered,Interest,""), "")</f>
        <v>1551.2290516032592</v>
      </c>
      <c r="H198" s="25">
        <f>IFERROR(IF(Loan_Not_Paid*Values_Entered,Ending_Balance,""), "")</f>
        <v>285403.70494592725</v>
      </c>
      <c r="I198" s="35">
        <f>I197+Loan[[#This Row],[Interest]]</f>
        <v>353134.04233071889</v>
      </c>
    </row>
    <row r="199" spans="2:9" x14ac:dyDescent="0.3">
      <c r="B199" s="23">
        <f>IFERROR(IF(Loan_Not_Paid*Values_Entered,Payment_Number,""), "")</f>
        <v>186</v>
      </c>
      <c r="C199" s="24">
        <f>IFERROR(IF(Loan_Not_Paid*Values_Entered,Payment_Date,""), "")</f>
        <v>51653</v>
      </c>
      <c r="D199" s="3">
        <f>IFERROR(IF(Loan_Not_Paid*Values_Entered,Beginning_Balance,""), "")</f>
        <v>285403.70494592725</v>
      </c>
      <c r="E199" s="3">
        <f>IFERROR(IF(Loan_Not_Paid*Values_Entered,Monthly_Payment,""), "")</f>
        <v>2528.2720939718552</v>
      </c>
      <c r="F199" s="3">
        <f>IFERROR(IF(Loan_Not_Paid*Values_Entered,Principal,""), "")</f>
        <v>982.33535884809226</v>
      </c>
      <c r="G199" s="3">
        <f>IFERROR(IF(Loan_Not_Paid*Values_Entered,Interest,""), "")</f>
        <v>1545.9367351237629</v>
      </c>
      <c r="H199" s="25">
        <f>IFERROR(IF(Loan_Not_Paid*Values_Entered,Ending_Balance,""), "")</f>
        <v>284421.36958707927</v>
      </c>
      <c r="I199" s="35">
        <f>I198+Loan[[#This Row],[Interest]]</f>
        <v>354679.97906584264</v>
      </c>
    </row>
    <row r="200" spans="2:9" x14ac:dyDescent="0.3">
      <c r="B200" s="23">
        <f>IFERROR(IF(Loan_Not_Paid*Values_Entered,Payment_Number,""), "")</f>
        <v>187</v>
      </c>
      <c r="C200" s="24">
        <f>IFERROR(IF(Loan_Not_Paid*Values_Entered,Payment_Date,""), "")</f>
        <v>51683</v>
      </c>
      <c r="D200" s="3">
        <f>IFERROR(IF(Loan_Not_Paid*Values_Entered,Beginning_Balance,""), "")</f>
        <v>284421.36958707927</v>
      </c>
      <c r="E200" s="3">
        <f>IFERROR(IF(Loan_Not_Paid*Values_Entered,Monthly_Payment,""), "")</f>
        <v>2528.2720939718552</v>
      </c>
      <c r="F200" s="3">
        <f>IFERROR(IF(Loan_Not_Paid*Values_Entered,Principal,""), "")</f>
        <v>987.65634204185278</v>
      </c>
      <c r="G200" s="3">
        <f>IFERROR(IF(Loan_Not_Paid*Values_Entered,Interest,""), "")</f>
        <v>1540.6157519300023</v>
      </c>
      <c r="H200" s="25">
        <f>IFERROR(IF(Loan_Not_Paid*Values_Entered,Ending_Balance,""), "")</f>
        <v>283433.71324503736</v>
      </c>
      <c r="I200" s="35">
        <f>I199+Loan[[#This Row],[Interest]]</f>
        <v>356220.59481777262</v>
      </c>
    </row>
    <row r="201" spans="2:9" x14ac:dyDescent="0.3">
      <c r="B201" s="23">
        <f>IFERROR(IF(Loan_Not_Paid*Values_Entered,Payment_Number,""), "")</f>
        <v>188</v>
      </c>
      <c r="C201" s="24">
        <f>IFERROR(IF(Loan_Not_Paid*Values_Entered,Payment_Date,""), "")</f>
        <v>51714</v>
      </c>
      <c r="D201" s="3">
        <f>IFERROR(IF(Loan_Not_Paid*Values_Entered,Beginning_Balance,""), "")</f>
        <v>283433.71324503736</v>
      </c>
      <c r="E201" s="3">
        <f>IFERROR(IF(Loan_Not_Paid*Values_Entered,Monthly_Payment,""), "")</f>
        <v>2528.2720939718552</v>
      </c>
      <c r="F201" s="3">
        <f>IFERROR(IF(Loan_Not_Paid*Values_Entered,Principal,""), "")</f>
        <v>993.00614722791283</v>
      </c>
      <c r="G201" s="3">
        <f>IFERROR(IF(Loan_Not_Paid*Values_Entered,Interest,""), "")</f>
        <v>1535.2659467439423</v>
      </c>
      <c r="H201" s="25">
        <f>IFERROR(IF(Loan_Not_Paid*Values_Entered,Ending_Balance,""), "")</f>
        <v>282440.70709780941</v>
      </c>
      <c r="I201" s="35">
        <f>I200+Loan[[#This Row],[Interest]]</f>
        <v>357755.86076451658</v>
      </c>
    </row>
    <row r="202" spans="2:9" x14ac:dyDescent="0.3">
      <c r="B202" s="23">
        <f>IFERROR(IF(Loan_Not_Paid*Values_Entered,Payment_Number,""), "")</f>
        <v>189</v>
      </c>
      <c r="C202" s="24">
        <f>IFERROR(IF(Loan_Not_Paid*Values_Entered,Payment_Date,""), "")</f>
        <v>51745</v>
      </c>
      <c r="D202" s="3">
        <f>IFERROR(IF(Loan_Not_Paid*Values_Entered,Beginning_Balance,""), "")</f>
        <v>282440.70709780941</v>
      </c>
      <c r="E202" s="3">
        <f>IFERROR(IF(Loan_Not_Paid*Values_Entered,Monthly_Payment,""), "")</f>
        <v>2528.2720939718552</v>
      </c>
      <c r="F202" s="3">
        <f>IFERROR(IF(Loan_Not_Paid*Values_Entered,Principal,""), "")</f>
        <v>998.38493052539741</v>
      </c>
      <c r="G202" s="3">
        <f>IFERROR(IF(Loan_Not_Paid*Values_Entered,Interest,""), "")</f>
        <v>1529.8871634464576</v>
      </c>
      <c r="H202" s="25">
        <f>IFERROR(IF(Loan_Not_Paid*Values_Entered,Ending_Balance,""), "")</f>
        <v>281442.32216728432</v>
      </c>
      <c r="I202" s="35">
        <f>I201+Loan[[#This Row],[Interest]]</f>
        <v>359285.74792796304</v>
      </c>
    </row>
    <row r="203" spans="2:9" x14ac:dyDescent="0.3">
      <c r="B203" s="23">
        <f>IFERROR(IF(Loan_Not_Paid*Values_Entered,Payment_Number,""), "")</f>
        <v>190</v>
      </c>
      <c r="C203" s="24">
        <f>IFERROR(IF(Loan_Not_Paid*Values_Entered,Payment_Date,""), "")</f>
        <v>51775</v>
      </c>
      <c r="D203" s="3">
        <f>IFERROR(IF(Loan_Not_Paid*Values_Entered,Beginning_Balance,""), "")</f>
        <v>281442.32216728432</v>
      </c>
      <c r="E203" s="3">
        <f>IFERROR(IF(Loan_Not_Paid*Values_Entered,Monthly_Payment,""), "")</f>
        <v>2528.2720939718552</v>
      </c>
      <c r="F203" s="3">
        <f>IFERROR(IF(Loan_Not_Paid*Values_Entered,Principal,""), "")</f>
        <v>1003.7928488990767</v>
      </c>
      <c r="G203" s="3">
        <f>IFERROR(IF(Loan_Not_Paid*Values_Entered,Interest,""), "")</f>
        <v>1524.4792450727787</v>
      </c>
      <c r="H203" s="25">
        <f>IFERROR(IF(Loan_Not_Paid*Values_Entered,Ending_Balance,""), "")</f>
        <v>280438.52931838506</v>
      </c>
      <c r="I203" s="35">
        <f>I202+Loan[[#This Row],[Interest]]</f>
        <v>360810.22717303579</v>
      </c>
    </row>
    <row r="204" spans="2:9" x14ac:dyDescent="0.3">
      <c r="B204" s="23">
        <f>IFERROR(IF(Loan_Not_Paid*Values_Entered,Payment_Number,""), "")</f>
        <v>191</v>
      </c>
      <c r="C204" s="24">
        <f>IFERROR(IF(Loan_Not_Paid*Values_Entered,Payment_Date,""), "")</f>
        <v>51806</v>
      </c>
      <c r="D204" s="3">
        <f>IFERROR(IF(Loan_Not_Paid*Values_Entered,Beginning_Balance,""), "")</f>
        <v>280438.52931838506</v>
      </c>
      <c r="E204" s="3">
        <f>IFERROR(IF(Loan_Not_Paid*Values_Entered,Monthly_Payment,""), "")</f>
        <v>2528.2720939718552</v>
      </c>
      <c r="F204" s="3">
        <f>IFERROR(IF(Loan_Not_Paid*Values_Entered,Principal,""), "")</f>
        <v>1009.2300601639466</v>
      </c>
      <c r="G204" s="3">
        <f>IFERROR(IF(Loan_Not_Paid*Values_Entered,Interest,""), "")</f>
        <v>1519.0420338079084</v>
      </c>
      <c r="H204" s="25">
        <f>IFERROR(IF(Loan_Not_Paid*Values_Entered,Ending_Balance,""), "")</f>
        <v>279429.29925822117</v>
      </c>
      <c r="I204" s="35">
        <f>I203+Loan[[#This Row],[Interest]]</f>
        <v>362329.26920684369</v>
      </c>
    </row>
    <row r="205" spans="2:9" x14ac:dyDescent="0.3">
      <c r="B205" s="23">
        <f>IFERROR(IF(Loan_Not_Paid*Values_Entered,Payment_Number,""), "")</f>
        <v>192</v>
      </c>
      <c r="C205" s="24">
        <f>IFERROR(IF(Loan_Not_Paid*Values_Entered,Payment_Date,""), "")</f>
        <v>51836</v>
      </c>
      <c r="D205" s="3">
        <f>IFERROR(IF(Loan_Not_Paid*Values_Entered,Beginning_Balance,""), "")</f>
        <v>279429.29925822117</v>
      </c>
      <c r="E205" s="3">
        <f>IFERROR(IF(Loan_Not_Paid*Values_Entered,Monthly_Payment,""), "")</f>
        <v>2528.2720939718552</v>
      </c>
      <c r="F205" s="3">
        <f>IFERROR(IF(Loan_Not_Paid*Values_Entered,Principal,""), "")</f>
        <v>1014.6967229898347</v>
      </c>
      <c r="G205" s="3">
        <f>IFERROR(IF(Loan_Not_Paid*Values_Entered,Interest,""), "")</f>
        <v>1513.5753709820203</v>
      </c>
      <c r="H205" s="25">
        <f>IFERROR(IF(Loan_Not_Paid*Values_Entered,Ending_Balance,""), "")</f>
        <v>278414.60253523139</v>
      </c>
      <c r="I205" s="35">
        <f>I204+Loan[[#This Row],[Interest]]</f>
        <v>363842.84457782569</v>
      </c>
    </row>
    <row r="206" spans="2:9" x14ac:dyDescent="0.3">
      <c r="B206" s="23">
        <f>IFERROR(IF(Loan_Not_Paid*Values_Entered,Payment_Number,""), "")</f>
        <v>193</v>
      </c>
      <c r="C206" s="24">
        <f>IFERROR(IF(Loan_Not_Paid*Values_Entered,Payment_Date,""), "")</f>
        <v>51867</v>
      </c>
      <c r="D206" s="3">
        <f>IFERROR(IF(Loan_Not_Paid*Values_Entered,Beginning_Balance,""), "")</f>
        <v>278414.60253523139</v>
      </c>
      <c r="E206" s="3">
        <f>IFERROR(IF(Loan_Not_Paid*Values_Entered,Monthly_Payment,""), "")</f>
        <v>2528.2720939718552</v>
      </c>
      <c r="F206" s="3">
        <f>IFERROR(IF(Loan_Not_Paid*Values_Entered,Principal,""), "")</f>
        <v>1020.1929969060296</v>
      </c>
      <c r="G206" s="3">
        <f>IFERROR(IF(Loan_Not_Paid*Values_Entered,Interest,""), "")</f>
        <v>1508.0790970658254</v>
      </c>
      <c r="H206" s="25">
        <f>IFERROR(IF(Loan_Not_Paid*Values_Entered,Ending_Balance,""), "")</f>
        <v>277394.40953832527</v>
      </c>
      <c r="I206" s="35">
        <f>I205+Loan[[#This Row],[Interest]]</f>
        <v>365350.92367489153</v>
      </c>
    </row>
    <row r="207" spans="2:9" x14ac:dyDescent="0.3">
      <c r="B207" s="23">
        <f>IFERROR(IF(Loan_Not_Paid*Values_Entered,Payment_Number,""), "")</f>
        <v>194</v>
      </c>
      <c r="C207" s="24">
        <f>IFERROR(IF(Loan_Not_Paid*Values_Entered,Payment_Date,""), "")</f>
        <v>51898</v>
      </c>
      <c r="D207" s="3">
        <f>IFERROR(IF(Loan_Not_Paid*Values_Entered,Beginning_Balance,""), "")</f>
        <v>277394.40953832527</v>
      </c>
      <c r="E207" s="3">
        <f>IFERROR(IF(Loan_Not_Paid*Values_Entered,Monthly_Payment,""), "")</f>
        <v>2528.2720939718552</v>
      </c>
      <c r="F207" s="3">
        <f>IFERROR(IF(Loan_Not_Paid*Values_Entered,Principal,""), "")</f>
        <v>1025.7190423059374</v>
      </c>
      <c r="G207" s="3">
        <f>IFERROR(IF(Loan_Not_Paid*Values_Entered,Interest,""), "")</f>
        <v>1502.5530516659182</v>
      </c>
      <c r="H207" s="25">
        <f>IFERROR(IF(Loan_Not_Paid*Values_Entered,Ending_Balance,""), "")</f>
        <v>276368.69049601944</v>
      </c>
      <c r="I207" s="35">
        <f>I206+Loan[[#This Row],[Interest]]</f>
        <v>366853.47672655742</v>
      </c>
    </row>
    <row r="208" spans="2:9" x14ac:dyDescent="0.3">
      <c r="B208" s="23">
        <f>IFERROR(IF(Loan_Not_Paid*Values_Entered,Payment_Number,""), "")</f>
        <v>195</v>
      </c>
      <c r="C208" s="24">
        <f>IFERROR(IF(Loan_Not_Paid*Values_Entered,Payment_Date,""), "")</f>
        <v>51926</v>
      </c>
      <c r="D208" s="3">
        <f>IFERROR(IF(Loan_Not_Paid*Values_Entered,Beginning_Balance,""), "")</f>
        <v>276368.69049601944</v>
      </c>
      <c r="E208" s="3">
        <f>IFERROR(IF(Loan_Not_Paid*Values_Entered,Monthly_Payment,""), "")</f>
        <v>2528.2720939718552</v>
      </c>
      <c r="F208" s="3">
        <f>IFERROR(IF(Loan_Not_Paid*Values_Entered,Principal,""), "")</f>
        <v>1031.2750204517613</v>
      </c>
      <c r="G208" s="3">
        <f>IFERROR(IF(Loan_Not_Paid*Values_Entered,Interest,""), "")</f>
        <v>1496.9970735200941</v>
      </c>
      <c r="H208" s="25">
        <f>IFERROR(IF(Loan_Not_Paid*Values_Entered,Ending_Balance,""), "")</f>
        <v>275337.41547556757</v>
      </c>
      <c r="I208" s="35">
        <f>I207+Loan[[#This Row],[Interest]]</f>
        <v>368350.47380007751</v>
      </c>
    </row>
    <row r="209" spans="2:9" x14ac:dyDescent="0.3">
      <c r="B209" s="23">
        <f>IFERROR(IF(Loan_Not_Paid*Values_Entered,Payment_Number,""), "")</f>
        <v>196</v>
      </c>
      <c r="C209" s="24">
        <f>IFERROR(IF(Loan_Not_Paid*Values_Entered,Payment_Date,""), "")</f>
        <v>51957</v>
      </c>
      <c r="D209" s="3">
        <f>IFERROR(IF(Loan_Not_Paid*Values_Entered,Beginning_Balance,""), "")</f>
        <v>275337.41547556757</v>
      </c>
      <c r="E209" s="3">
        <f>IFERROR(IF(Loan_Not_Paid*Values_Entered,Monthly_Payment,""), "")</f>
        <v>2528.2720939718552</v>
      </c>
      <c r="F209" s="3">
        <f>IFERROR(IF(Loan_Not_Paid*Values_Entered,Principal,""), "")</f>
        <v>1036.861093479208</v>
      </c>
      <c r="G209" s="3">
        <f>IFERROR(IF(Loan_Not_Paid*Values_Entered,Interest,""), "")</f>
        <v>1491.411000492647</v>
      </c>
      <c r="H209" s="25">
        <f>IFERROR(IF(Loan_Not_Paid*Values_Entered,Ending_Balance,""), "")</f>
        <v>274300.55438208871</v>
      </c>
      <c r="I209" s="35">
        <f>I208+Loan[[#This Row],[Interest]]</f>
        <v>369841.88480057014</v>
      </c>
    </row>
    <row r="210" spans="2:9" x14ac:dyDescent="0.3">
      <c r="B210" s="23">
        <f>IFERROR(IF(Loan_Not_Paid*Values_Entered,Payment_Number,""), "")</f>
        <v>197</v>
      </c>
      <c r="C210" s="24">
        <f>IFERROR(IF(Loan_Not_Paid*Values_Entered,Payment_Date,""), "")</f>
        <v>51987</v>
      </c>
      <c r="D210" s="3">
        <f>IFERROR(IF(Loan_Not_Paid*Values_Entered,Beginning_Balance,""), "")</f>
        <v>274300.55438208871</v>
      </c>
      <c r="E210" s="3">
        <f>IFERROR(IF(Loan_Not_Paid*Values_Entered,Monthly_Payment,""), "")</f>
        <v>2528.2720939718552</v>
      </c>
      <c r="F210" s="3">
        <f>IFERROR(IF(Loan_Not_Paid*Values_Entered,Principal,""), "")</f>
        <v>1042.4774244022205</v>
      </c>
      <c r="G210" s="3">
        <f>IFERROR(IF(Loan_Not_Paid*Values_Entered,Interest,""), "")</f>
        <v>1485.7946695696346</v>
      </c>
      <c r="H210" s="25">
        <f>IFERROR(IF(Loan_Not_Paid*Values_Entered,Ending_Balance,""), "")</f>
        <v>273258.07695768645</v>
      </c>
      <c r="I210" s="35">
        <f>I209+Loan[[#This Row],[Interest]]</f>
        <v>371327.67947013979</v>
      </c>
    </row>
    <row r="211" spans="2:9" x14ac:dyDescent="0.3">
      <c r="B211" s="23">
        <f>IFERROR(IF(Loan_Not_Paid*Values_Entered,Payment_Number,""), "")</f>
        <v>198</v>
      </c>
      <c r="C211" s="24">
        <f>IFERROR(IF(Loan_Not_Paid*Values_Entered,Payment_Date,""), "")</f>
        <v>52018</v>
      </c>
      <c r="D211" s="3">
        <f>IFERROR(IF(Loan_Not_Paid*Values_Entered,Beginning_Balance,""), "")</f>
        <v>273258.07695768645</v>
      </c>
      <c r="E211" s="3">
        <f>IFERROR(IF(Loan_Not_Paid*Values_Entered,Monthly_Payment,""), "")</f>
        <v>2528.2720939718552</v>
      </c>
      <c r="F211" s="3">
        <f>IFERROR(IF(Loan_Not_Paid*Values_Entered,Principal,""), "")</f>
        <v>1048.1241771177324</v>
      </c>
      <c r="G211" s="3">
        <f>IFERROR(IF(Loan_Not_Paid*Values_Entered,Interest,""), "")</f>
        <v>1480.1479168541227</v>
      </c>
      <c r="H211" s="25">
        <f>IFERROR(IF(Loan_Not_Paid*Values_Entered,Ending_Balance,""), "")</f>
        <v>272209.95278056851</v>
      </c>
      <c r="I211" s="35">
        <f>I210+Loan[[#This Row],[Interest]]</f>
        <v>372807.82738699391</v>
      </c>
    </row>
    <row r="212" spans="2:9" x14ac:dyDescent="0.3">
      <c r="B212" s="23">
        <f>IFERROR(IF(Loan_Not_Paid*Values_Entered,Payment_Number,""), "")</f>
        <v>199</v>
      </c>
      <c r="C212" s="24">
        <f>IFERROR(IF(Loan_Not_Paid*Values_Entered,Payment_Date,""), "")</f>
        <v>52048</v>
      </c>
      <c r="D212" s="3">
        <f>IFERROR(IF(Loan_Not_Paid*Values_Entered,Beginning_Balance,""), "")</f>
        <v>272209.95278056851</v>
      </c>
      <c r="E212" s="3">
        <f>IFERROR(IF(Loan_Not_Paid*Values_Entered,Monthly_Payment,""), "")</f>
        <v>2528.2720939718552</v>
      </c>
      <c r="F212" s="3">
        <f>IFERROR(IF(Loan_Not_Paid*Values_Entered,Principal,""), "")</f>
        <v>1053.8015164104538</v>
      </c>
      <c r="G212" s="3">
        <f>IFERROR(IF(Loan_Not_Paid*Values_Entered,Interest,""), "")</f>
        <v>1474.4705775614018</v>
      </c>
      <c r="H212" s="25">
        <f>IFERROR(IF(Loan_Not_Paid*Values_Entered,Ending_Balance,""), "")</f>
        <v>271156.15126415819</v>
      </c>
      <c r="I212" s="35">
        <f>I211+Loan[[#This Row],[Interest]]</f>
        <v>374282.29796455533</v>
      </c>
    </row>
    <row r="213" spans="2:9" x14ac:dyDescent="0.3">
      <c r="B213" s="23">
        <f>IFERROR(IF(Loan_Not_Paid*Values_Entered,Payment_Number,""), "")</f>
        <v>200</v>
      </c>
      <c r="C213" s="24">
        <f>IFERROR(IF(Loan_Not_Paid*Values_Entered,Payment_Date,""), "")</f>
        <v>52079</v>
      </c>
      <c r="D213" s="3">
        <f>IFERROR(IF(Loan_Not_Paid*Values_Entered,Beginning_Balance,""), "")</f>
        <v>271156.15126415819</v>
      </c>
      <c r="E213" s="3">
        <f>IFERROR(IF(Loan_Not_Paid*Values_Entered,Monthly_Payment,""), "")</f>
        <v>2528.2720939718552</v>
      </c>
      <c r="F213" s="3">
        <f>IFERROR(IF(Loan_Not_Paid*Values_Entered,Principal,""), "")</f>
        <v>1059.509607957677</v>
      </c>
      <c r="G213" s="3">
        <f>IFERROR(IF(Loan_Not_Paid*Values_Entered,Interest,""), "")</f>
        <v>1468.7624860141782</v>
      </c>
      <c r="H213" s="25">
        <f>IFERROR(IF(Loan_Not_Paid*Values_Entered,Ending_Balance,""), "")</f>
        <v>270096.64165620063</v>
      </c>
      <c r="I213" s="35">
        <f>I212+Loan[[#This Row],[Interest]]</f>
        <v>375751.06045056949</v>
      </c>
    </row>
    <row r="214" spans="2:9" x14ac:dyDescent="0.3">
      <c r="B214" s="23">
        <f>IFERROR(IF(Loan_Not_Paid*Values_Entered,Payment_Number,""), "")</f>
        <v>201</v>
      </c>
      <c r="C214" s="24">
        <f>IFERROR(IF(Loan_Not_Paid*Values_Entered,Payment_Date,""), "")</f>
        <v>52110</v>
      </c>
      <c r="D214" s="3">
        <f>IFERROR(IF(Loan_Not_Paid*Values_Entered,Beginning_Balance,""), "")</f>
        <v>270096.64165620063</v>
      </c>
      <c r="E214" s="3">
        <f>IFERROR(IF(Loan_Not_Paid*Values_Entered,Monthly_Payment,""), "")</f>
        <v>2528.2720939718552</v>
      </c>
      <c r="F214" s="3">
        <f>IFERROR(IF(Loan_Not_Paid*Values_Entered,Principal,""), "")</f>
        <v>1065.2486183341143</v>
      </c>
      <c r="G214" s="3">
        <f>IFERROR(IF(Loan_Not_Paid*Values_Entered,Interest,""), "")</f>
        <v>1463.0234756377408</v>
      </c>
      <c r="H214" s="25">
        <f>IFERROR(IF(Loan_Not_Paid*Values_Entered,Ending_Balance,""), "")</f>
        <v>269031.39303786657</v>
      </c>
      <c r="I214" s="35">
        <f>I213+Loan[[#This Row],[Interest]]</f>
        <v>377214.08392620721</v>
      </c>
    </row>
    <row r="215" spans="2:9" x14ac:dyDescent="0.3">
      <c r="B215" s="23">
        <f>IFERROR(IF(Loan_Not_Paid*Values_Entered,Payment_Number,""), "")</f>
        <v>202</v>
      </c>
      <c r="C215" s="24">
        <f>IFERROR(IF(Loan_Not_Paid*Values_Entered,Payment_Date,""), "")</f>
        <v>52140</v>
      </c>
      <c r="D215" s="3">
        <f>IFERROR(IF(Loan_Not_Paid*Values_Entered,Beginning_Balance,""), "")</f>
        <v>269031.39303786657</v>
      </c>
      <c r="E215" s="3">
        <f>IFERROR(IF(Loan_Not_Paid*Values_Entered,Monthly_Payment,""), "")</f>
        <v>2528.2720939718552</v>
      </c>
      <c r="F215" s="3">
        <f>IFERROR(IF(Loan_Not_Paid*Values_Entered,Principal,""), "")</f>
        <v>1071.0187150167576</v>
      </c>
      <c r="G215" s="3">
        <f>IFERROR(IF(Loan_Not_Paid*Values_Entered,Interest,""), "")</f>
        <v>1457.2533789550978</v>
      </c>
      <c r="H215" s="25">
        <f>IFERROR(IF(Loan_Not_Paid*Values_Entered,Ending_Balance,""), "")</f>
        <v>267960.37432284979</v>
      </c>
      <c r="I215" s="35">
        <f>I214+Loan[[#This Row],[Interest]]</f>
        <v>378671.33730516233</v>
      </c>
    </row>
    <row r="216" spans="2:9" x14ac:dyDescent="0.3">
      <c r="B216" s="23">
        <f>IFERROR(IF(Loan_Not_Paid*Values_Entered,Payment_Number,""), "")</f>
        <v>203</v>
      </c>
      <c r="C216" s="24">
        <f>IFERROR(IF(Loan_Not_Paid*Values_Entered,Payment_Date,""), "")</f>
        <v>52171</v>
      </c>
      <c r="D216" s="3">
        <f>IFERROR(IF(Loan_Not_Paid*Values_Entered,Beginning_Balance,""), "")</f>
        <v>267960.37432284979</v>
      </c>
      <c r="E216" s="3">
        <f>IFERROR(IF(Loan_Not_Paid*Values_Entered,Monthly_Payment,""), "")</f>
        <v>2528.2720939718552</v>
      </c>
      <c r="F216" s="3">
        <f>IFERROR(IF(Loan_Not_Paid*Values_Entered,Principal,""), "")</f>
        <v>1076.8200663897649</v>
      </c>
      <c r="G216" s="3">
        <f>IFERROR(IF(Loan_Not_Paid*Values_Entered,Interest,""), "")</f>
        <v>1451.4520275820898</v>
      </c>
      <c r="H216" s="25">
        <f>IFERROR(IF(Loan_Not_Paid*Values_Entered,Ending_Balance,""), "")</f>
        <v>266883.55425646005</v>
      </c>
      <c r="I216" s="35">
        <f>I215+Loan[[#This Row],[Interest]]</f>
        <v>380122.78933274443</v>
      </c>
    </row>
    <row r="217" spans="2:9" x14ac:dyDescent="0.3">
      <c r="B217" s="23">
        <f>IFERROR(IF(Loan_Not_Paid*Values_Entered,Payment_Number,""), "")</f>
        <v>204</v>
      </c>
      <c r="C217" s="24">
        <f>IFERROR(IF(Loan_Not_Paid*Values_Entered,Payment_Date,""), "")</f>
        <v>52201</v>
      </c>
      <c r="D217" s="3">
        <f>IFERROR(IF(Loan_Not_Paid*Values_Entered,Beginning_Balance,""), "")</f>
        <v>266883.55425646005</v>
      </c>
      <c r="E217" s="3">
        <f>IFERROR(IF(Loan_Not_Paid*Values_Entered,Monthly_Payment,""), "")</f>
        <v>2528.2720939718552</v>
      </c>
      <c r="F217" s="3">
        <f>IFERROR(IF(Loan_Not_Paid*Values_Entered,Principal,""), "")</f>
        <v>1082.6528417493762</v>
      </c>
      <c r="G217" s="3">
        <f>IFERROR(IF(Loan_Not_Paid*Values_Entered,Interest,""), "")</f>
        <v>1445.619252222479</v>
      </c>
      <c r="H217" s="25">
        <f>IFERROR(IF(Loan_Not_Paid*Values_Entered,Ending_Balance,""), "")</f>
        <v>265800.90141471068</v>
      </c>
      <c r="I217" s="35">
        <f>I216+Loan[[#This Row],[Interest]]</f>
        <v>381568.40858496691</v>
      </c>
    </row>
    <row r="218" spans="2:9" x14ac:dyDescent="0.3">
      <c r="B218" s="23">
        <f>IFERROR(IF(Loan_Not_Paid*Values_Entered,Payment_Number,""), "")</f>
        <v>205</v>
      </c>
      <c r="C218" s="24">
        <f>IFERROR(IF(Loan_Not_Paid*Values_Entered,Payment_Date,""), "")</f>
        <v>52232</v>
      </c>
      <c r="D218" s="3">
        <f>IFERROR(IF(Loan_Not_Paid*Values_Entered,Beginning_Balance,""), "")</f>
        <v>265800.90141471068</v>
      </c>
      <c r="E218" s="3">
        <f>IFERROR(IF(Loan_Not_Paid*Values_Entered,Monthly_Payment,""), "")</f>
        <v>2528.2720939718552</v>
      </c>
      <c r="F218" s="3">
        <f>IFERROR(IF(Loan_Not_Paid*Values_Entered,Principal,""), "")</f>
        <v>1088.517211308852</v>
      </c>
      <c r="G218" s="3">
        <f>IFERROR(IF(Loan_Not_Paid*Values_Entered,Interest,""), "")</f>
        <v>1439.7548826630029</v>
      </c>
      <c r="H218" s="25">
        <f>IFERROR(IF(Loan_Not_Paid*Values_Entered,Ending_Balance,""), "")</f>
        <v>264712.38420340186</v>
      </c>
      <c r="I218" s="35">
        <f>I217+Loan[[#This Row],[Interest]]</f>
        <v>383008.16346762993</v>
      </c>
    </row>
    <row r="219" spans="2:9" x14ac:dyDescent="0.3">
      <c r="B219" s="23">
        <f>IFERROR(IF(Loan_Not_Paid*Values_Entered,Payment_Number,""), "")</f>
        <v>206</v>
      </c>
      <c r="C219" s="24">
        <f>IFERROR(IF(Loan_Not_Paid*Values_Entered,Payment_Date,""), "")</f>
        <v>52263</v>
      </c>
      <c r="D219" s="3">
        <f>IFERROR(IF(Loan_Not_Paid*Values_Entered,Beginning_Balance,""), "")</f>
        <v>264712.38420340186</v>
      </c>
      <c r="E219" s="3">
        <f>IFERROR(IF(Loan_Not_Paid*Values_Entered,Monthly_Payment,""), "")</f>
        <v>2528.2720939718552</v>
      </c>
      <c r="F219" s="3">
        <f>IFERROR(IF(Loan_Not_Paid*Values_Entered,Principal,""), "")</f>
        <v>1094.4133462034415</v>
      </c>
      <c r="G219" s="3">
        <f>IFERROR(IF(Loan_Not_Paid*Values_Entered,Interest,""), "")</f>
        <v>1433.8587477684137</v>
      </c>
      <c r="H219" s="25">
        <f>IFERROR(IF(Loan_Not_Paid*Values_Entered,Ending_Balance,""), "")</f>
        <v>263617.97085719847</v>
      </c>
      <c r="I219" s="35">
        <f>I218+Loan[[#This Row],[Interest]]</f>
        <v>384442.02221539832</v>
      </c>
    </row>
    <row r="220" spans="2:9" x14ac:dyDescent="0.3">
      <c r="B220" s="23">
        <f>IFERROR(IF(Loan_Not_Paid*Values_Entered,Payment_Number,""), "")</f>
        <v>207</v>
      </c>
      <c r="C220" s="24">
        <f>IFERROR(IF(Loan_Not_Paid*Values_Entered,Payment_Date,""), "")</f>
        <v>52291</v>
      </c>
      <c r="D220" s="3">
        <f>IFERROR(IF(Loan_Not_Paid*Values_Entered,Beginning_Balance,""), "")</f>
        <v>263617.97085719847</v>
      </c>
      <c r="E220" s="3">
        <f>IFERROR(IF(Loan_Not_Paid*Values_Entered,Monthly_Payment,""), "")</f>
        <v>2528.2720939718552</v>
      </c>
      <c r="F220" s="3">
        <f>IFERROR(IF(Loan_Not_Paid*Values_Entered,Principal,""), "")</f>
        <v>1100.341418495377</v>
      </c>
      <c r="G220" s="3">
        <f>IFERROR(IF(Loan_Not_Paid*Values_Entered,Interest,""), "")</f>
        <v>1427.9306754764789</v>
      </c>
      <c r="H220" s="25">
        <f>IFERROR(IF(Loan_Not_Paid*Values_Entered,Ending_Balance,""), "")</f>
        <v>262517.62943870295</v>
      </c>
      <c r="I220" s="35">
        <f>I219+Loan[[#This Row],[Interest]]</f>
        <v>385869.95289087482</v>
      </c>
    </row>
    <row r="221" spans="2:9" x14ac:dyDescent="0.3">
      <c r="B221" s="23">
        <f>IFERROR(IF(Loan_Not_Paid*Values_Entered,Payment_Number,""), "")</f>
        <v>208</v>
      </c>
      <c r="C221" s="24">
        <f>IFERROR(IF(Loan_Not_Paid*Values_Entered,Payment_Date,""), "")</f>
        <v>52322</v>
      </c>
      <c r="D221" s="3">
        <f>IFERROR(IF(Loan_Not_Paid*Values_Entered,Beginning_Balance,""), "")</f>
        <v>262517.62943870295</v>
      </c>
      <c r="E221" s="3">
        <f>IFERROR(IF(Loan_Not_Paid*Values_Entered,Monthly_Payment,""), "")</f>
        <v>2528.2720939718552</v>
      </c>
      <c r="F221" s="3">
        <f>IFERROR(IF(Loan_Not_Paid*Values_Entered,Principal,""), "")</f>
        <v>1106.3016011788934</v>
      </c>
      <c r="G221" s="3">
        <f>IFERROR(IF(Loan_Not_Paid*Values_Entered,Interest,""), "")</f>
        <v>1421.9704927929617</v>
      </c>
      <c r="H221" s="25">
        <f>IFERROR(IF(Loan_Not_Paid*Values_Entered,Ending_Balance,""), "")</f>
        <v>261411.32783752412</v>
      </c>
      <c r="I221" s="35">
        <f>I220+Loan[[#This Row],[Interest]]</f>
        <v>387291.92338366777</v>
      </c>
    </row>
    <row r="222" spans="2:9" x14ac:dyDescent="0.3">
      <c r="B222" s="23">
        <f>IFERROR(IF(Loan_Not_Paid*Values_Entered,Payment_Number,""), "")</f>
        <v>209</v>
      </c>
      <c r="C222" s="24">
        <f>IFERROR(IF(Loan_Not_Paid*Values_Entered,Payment_Date,""), "")</f>
        <v>52352</v>
      </c>
      <c r="D222" s="3">
        <f>IFERROR(IF(Loan_Not_Paid*Values_Entered,Beginning_Balance,""), "")</f>
        <v>261411.32783752412</v>
      </c>
      <c r="E222" s="3">
        <f>IFERROR(IF(Loan_Not_Paid*Values_Entered,Monthly_Payment,""), "")</f>
        <v>2528.2720939718552</v>
      </c>
      <c r="F222" s="3">
        <f>IFERROR(IF(Loan_Not_Paid*Values_Entered,Principal,""), "")</f>
        <v>1112.294068185279</v>
      </c>
      <c r="G222" s="3">
        <f>IFERROR(IF(Loan_Not_Paid*Values_Entered,Interest,""), "")</f>
        <v>1415.9780257865762</v>
      </c>
      <c r="H222" s="25">
        <f>IFERROR(IF(Loan_Not_Paid*Values_Entered,Ending_Balance,""), "")</f>
        <v>260299.03376933909</v>
      </c>
      <c r="I222" s="35">
        <f>I221+Loan[[#This Row],[Interest]]</f>
        <v>388707.90140945435</v>
      </c>
    </row>
    <row r="223" spans="2:9" x14ac:dyDescent="0.3">
      <c r="B223" s="23">
        <f>IFERROR(IF(Loan_Not_Paid*Values_Entered,Payment_Number,""), "")</f>
        <v>210</v>
      </c>
      <c r="C223" s="24">
        <f>IFERROR(IF(Loan_Not_Paid*Values_Entered,Payment_Date,""), "")</f>
        <v>52383</v>
      </c>
      <c r="D223" s="3">
        <f>IFERROR(IF(Loan_Not_Paid*Values_Entered,Beginning_Balance,""), "")</f>
        <v>260299.03376933909</v>
      </c>
      <c r="E223" s="3">
        <f>IFERROR(IF(Loan_Not_Paid*Values_Entered,Monthly_Payment,""), "")</f>
        <v>2528.2720939718552</v>
      </c>
      <c r="F223" s="3">
        <f>IFERROR(IF(Loan_Not_Paid*Values_Entered,Principal,""), "")</f>
        <v>1118.3189943879495</v>
      </c>
      <c r="G223" s="3">
        <f>IFERROR(IF(Loan_Not_Paid*Values_Entered,Interest,""), "")</f>
        <v>1409.9530995839059</v>
      </c>
      <c r="H223" s="25">
        <f>IFERROR(IF(Loan_Not_Paid*Values_Entered,Ending_Balance,""), "")</f>
        <v>259180.71477495099</v>
      </c>
      <c r="I223" s="35">
        <f>I222+Loan[[#This Row],[Interest]]</f>
        <v>390117.85450903827</v>
      </c>
    </row>
    <row r="224" spans="2:9" x14ac:dyDescent="0.3">
      <c r="B224" s="23">
        <f>IFERROR(IF(Loan_Not_Paid*Values_Entered,Payment_Number,""), "")</f>
        <v>211</v>
      </c>
      <c r="C224" s="24">
        <f>IFERROR(IF(Loan_Not_Paid*Values_Entered,Payment_Date,""), "")</f>
        <v>52413</v>
      </c>
      <c r="D224" s="3">
        <f>IFERROR(IF(Loan_Not_Paid*Values_Entered,Beginning_Balance,""), "")</f>
        <v>259180.71477495099</v>
      </c>
      <c r="E224" s="3">
        <f>IFERROR(IF(Loan_Not_Paid*Values_Entered,Monthly_Payment,""), "")</f>
        <v>2528.2720939718552</v>
      </c>
      <c r="F224" s="3">
        <f>IFERROR(IF(Loan_Not_Paid*Values_Entered,Principal,""), "")</f>
        <v>1124.3765556075509</v>
      </c>
      <c r="G224" s="3">
        <f>IFERROR(IF(Loan_Not_Paid*Values_Entered,Interest,""), "")</f>
        <v>1403.8955383643045</v>
      </c>
      <c r="H224" s="25">
        <f>IFERROR(IF(Loan_Not_Paid*Values_Entered,Ending_Balance,""), "")</f>
        <v>258056.33821934334</v>
      </c>
      <c r="I224" s="35">
        <f>I223+Loan[[#This Row],[Interest]]</f>
        <v>391521.75004740257</v>
      </c>
    </row>
    <row r="225" spans="2:9" x14ac:dyDescent="0.3">
      <c r="B225" s="23">
        <f>IFERROR(IF(Loan_Not_Paid*Values_Entered,Payment_Number,""), "")</f>
        <v>212</v>
      </c>
      <c r="C225" s="24">
        <f>IFERROR(IF(Loan_Not_Paid*Values_Entered,Payment_Date,""), "")</f>
        <v>52444</v>
      </c>
      <c r="D225" s="3">
        <f>IFERROR(IF(Loan_Not_Paid*Values_Entered,Beginning_Balance,""), "")</f>
        <v>258056.33821934334</v>
      </c>
      <c r="E225" s="3">
        <f>IFERROR(IF(Loan_Not_Paid*Values_Entered,Monthly_Payment,""), "")</f>
        <v>2528.2720939718552</v>
      </c>
      <c r="F225" s="3">
        <f>IFERROR(IF(Loan_Not_Paid*Values_Entered,Principal,""), "")</f>
        <v>1130.4669286170918</v>
      </c>
      <c r="G225" s="3">
        <f>IFERROR(IF(Loan_Not_Paid*Values_Entered,Interest,""), "")</f>
        <v>1397.8051653547636</v>
      </c>
      <c r="H225" s="25">
        <f>IFERROR(IF(Loan_Not_Paid*Values_Entered,Ending_Balance,""), "")</f>
        <v>256925.87129072647</v>
      </c>
      <c r="I225" s="35">
        <f>I224+Loan[[#This Row],[Interest]]</f>
        <v>392919.55521275732</v>
      </c>
    </row>
    <row r="226" spans="2:9" x14ac:dyDescent="0.3">
      <c r="B226" s="23">
        <f>IFERROR(IF(Loan_Not_Paid*Values_Entered,Payment_Number,""), "")</f>
        <v>213</v>
      </c>
      <c r="C226" s="24">
        <f>IFERROR(IF(Loan_Not_Paid*Values_Entered,Payment_Date,""), "")</f>
        <v>52475</v>
      </c>
      <c r="D226" s="3">
        <f>IFERROR(IF(Loan_Not_Paid*Values_Entered,Beginning_Balance,""), "")</f>
        <v>256925.87129072647</v>
      </c>
      <c r="E226" s="3">
        <f>IFERROR(IF(Loan_Not_Paid*Values_Entered,Monthly_Payment,""), "")</f>
        <v>2528.2720939718552</v>
      </c>
      <c r="F226" s="3">
        <f>IFERROR(IF(Loan_Not_Paid*Values_Entered,Principal,""), "")</f>
        <v>1136.590291147101</v>
      </c>
      <c r="G226" s="3">
        <f>IFERROR(IF(Loan_Not_Paid*Values_Entered,Interest,""), "")</f>
        <v>1391.6818028247542</v>
      </c>
      <c r="H226" s="25">
        <f>IFERROR(IF(Loan_Not_Paid*Values_Entered,Ending_Balance,""), "")</f>
        <v>255789.28099957935</v>
      </c>
      <c r="I226" s="35">
        <f>I225+Loan[[#This Row],[Interest]]</f>
        <v>394311.2370155821</v>
      </c>
    </row>
    <row r="227" spans="2:9" x14ac:dyDescent="0.3">
      <c r="B227" s="23">
        <f>IFERROR(IF(Loan_Not_Paid*Values_Entered,Payment_Number,""), "")</f>
        <v>214</v>
      </c>
      <c r="C227" s="24">
        <f>IFERROR(IF(Loan_Not_Paid*Values_Entered,Payment_Date,""), "")</f>
        <v>52505</v>
      </c>
      <c r="D227" s="3">
        <f>IFERROR(IF(Loan_Not_Paid*Values_Entered,Beginning_Balance,""), "")</f>
        <v>255789.28099957935</v>
      </c>
      <c r="E227" s="3">
        <f>IFERROR(IF(Loan_Not_Paid*Values_Entered,Monthly_Payment,""), "")</f>
        <v>2528.2720939718552</v>
      </c>
      <c r="F227" s="3">
        <f>IFERROR(IF(Loan_Not_Paid*Values_Entered,Principal,""), "")</f>
        <v>1142.7468218908143</v>
      </c>
      <c r="G227" s="3">
        <f>IFERROR(IF(Loan_Not_Paid*Values_Entered,Interest,""), "")</f>
        <v>1385.5252720810406</v>
      </c>
      <c r="H227" s="25">
        <f>IFERROR(IF(Loan_Not_Paid*Values_Entered,Ending_Balance,""), "")</f>
        <v>254646.53417768865</v>
      </c>
      <c r="I227" s="35">
        <f>I226+Loan[[#This Row],[Interest]]</f>
        <v>395696.76228766312</v>
      </c>
    </row>
    <row r="228" spans="2:9" x14ac:dyDescent="0.3">
      <c r="B228" s="23">
        <f>IFERROR(IF(Loan_Not_Paid*Values_Entered,Payment_Number,""), "")</f>
        <v>215</v>
      </c>
      <c r="C228" s="24">
        <f>IFERROR(IF(Loan_Not_Paid*Values_Entered,Payment_Date,""), "")</f>
        <v>52536</v>
      </c>
      <c r="D228" s="3">
        <f>IFERROR(IF(Loan_Not_Paid*Values_Entered,Beginning_Balance,""), "")</f>
        <v>254646.53417768865</v>
      </c>
      <c r="E228" s="3">
        <f>IFERROR(IF(Loan_Not_Paid*Values_Entered,Monthly_Payment,""), "")</f>
        <v>2528.2720939718552</v>
      </c>
      <c r="F228" s="3">
        <f>IFERROR(IF(Loan_Not_Paid*Values_Entered,Principal,""), "")</f>
        <v>1148.9367005093895</v>
      </c>
      <c r="G228" s="3">
        <f>IFERROR(IF(Loan_Not_Paid*Values_Entered,Interest,""), "")</f>
        <v>1379.3353934624656</v>
      </c>
      <c r="H228" s="25">
        <f>IFERROR(IF(Loan_Not_Paid*Values_Entered,Ending_Balance,""), "")</f>
        <v>253497.59747717914</v>
      </c>
      <c r="I228" s="35">
        <f>I227+Loan[[#This Row],[Interest]]</f>
        <v>397076.09768112557</v>
      </c>
    </row>
    <row r="229" spans="2:9" x14ac:dyDescent="0.3">
      <c r="B229" s="23">
        <f>IFERROR(IF(Loan_Not_Paid*Values_Entered,Payment_Number,""), "")</f>
        <v>216</v>
      </c>
      <c r="C229" s="24">
        <f>IFERROR(IF(Loan_Not_Paid*Values_Entered,Payment_Date,""), "")</f>
        <v>52566</v>
      </c>
      <c r="D229" s="3">
        <f>IFERROR(IF(Loan_Not_Paid*Values_Entered,Beginning_Balance,""), "")</f>
        <v>253497.59747717914</v>
      </c>
      <c r="E229" s="3">
        <f>IFERROR(IF(Loan_Not_Paid*Values_Entered,Monthly_Payment,""), "")</f>
        <v>2528.2720939718552</v>
      </c>
      <c r="F229" s="3">
        <f>IFERROR(IF(Loan_Not_Paid*Values_Entered,Principal,""), "")</f>
        <v>1155.1601076371489</v>
      </c>
      <c r="G229" s="3">
        <f>IFERROR(IF(Loan_Not_Paid*Values_Entered,Interest,""), "")</f>
        <v>1373.1119863347064</v>
      </c>
      <c r="H229" s="25">
        <f>IFERROR(IF(Loan_Not_Paid*Values_Entered,Ending_Balance,""), "")</f>
        <v>252342.43736954196</v>
      </c>
      <c r="I229" s="35">
        <f>I228+Loan[[#This Row],[Interest]]</f>
        <v>398449.20966746029</v>
      </c>
    </row>
    <row r="230" spans="2:9" x14ac:dyDescent="0.3">
      <c r="B230" s="23">
        <f>IFERROR(IF(Loan_Not_Paid*Values_Entered,Payment_Number,""), "")</f>
        <v>217</v>
      </c>
      <c r="C230" s="24">
        <f>IFERROR(IF(Loan_Not_Paid*Values_Entered,Payment_Date,""), "")</f>
        <v>52597</v>
      </c>
      <c r="D230" s="3">
        <f>IFERROR(IF(Loan_Not_Paid*Values_Entered,Beginning_Balance,""), "")</f>
        <v>252342.43736954196</v>
      </c>
      <c r="E230" s="3">
        <f>IFERROR(IF(Loan_Not_Paid*Values_Entered,Monthly_Payment,""), "")</f>
        <v>2528.2720939718552</v>
      </c>
      <c r="F230" s="3">
        <f>IFERROR(IF(Loan_Not_Paid*Values_Entered,Principal,""), "")</f>
        <v>1161.4172248868501</v>
      </c>
      <c r="G230" s="3">
        <f>IFERROR(IF(Loan_Not_Paid*Values_Entered,Interest,""), "")</f>
        <v>1366.8548690850048</v>
      </c>
      <c r="H230" s="25">
        <f>IFERROR(IF(Loan_Not_Paid*Values_Entered,Ending_Balance,""), "")</f>
        <v>251181.02014465525</v>
      </c>
      <c r="I230" s="35">
        <f>I229+Loan[[#This Row],[Interest]]</f>
        <v>399816.06453654531</v>
      </c>
    </row>
    <row r="231" spans="2:9" x14ac:dyDescent="0.3">
      <c r="B231" s="23">
        <f>IFERROR(IF(Loan_Not_Paid*Values_Entered,Payment_Number,""), "")</f>
        <v>218</v>
      </c>
      <c r="C231" s="24">
        <f>IFERROR(IF(Loan_Not_Paid*Values_Entered,Payment_Date,""), "")</f>
        <v>52628</v>
      </c>
      <c r="D231" s="3">
        <f>IFERROR(IF(Loan_Not_Paid*Values_Entered,Beginning_Balance,""), "")</f>
        <v>251181.02014465525</v>
      </c>
      <c r="E231" s="3">
        <f>IFERROR(IF(Loan_Not_Paid*Values_Entered,Monthly_Payment,""), "")</f>
        <v>2528.2720939718552</v>
      </c>
      <c r="F231" s="3">
        <f>IFERROR(IF(Loan_Not_Paid*Values_Entered,Principal,""), "")</f>
        <v>1167.7082348549873</v>
      </c>
      <c r="G231" s="3">
        <f>IFERROR(IF(Loan_Not_Paid*Values_Entered,Interest,""), "")</f>
        <v>1360.5638591168681</v>
      </c>
      <c r="H231" s="25">
        <f>IFERROR(IF(Loan_Not_Paid*Values_Entered,Ending_Balance,""), "")</f>
        <v>250013.31190980016</v>
      </c>
      <c r="I231" s="35">
        <f>I230+Loan[[#This Row],[Interest]]</f>
        <v>401176.62839566218</v>
      </c>
    </row>
    <row r="232" spans="2:9" x14ac:dyDescent="0.3">
      <c r="B232" s="23">
        <f>IFERROR(IF(Loan_Not_Paid*Values_Entered,Payment_Number,""), "")</f>
        <v>219</v>
      </c>
      <c r="C232" s="24">
        <f>IFERROR(IF(Loan_Not_Paid*Values_Entered,Payment_Date,""), "")</f>
        <v>52657</v>
      </c>
      <c r="D232" s="3">
        <f>IFERROR(IF(Loan_Not_Paid*Values_Entered,Beginning_Balance,""), "")</f>
        <v>250013.31190980016</v>
      </c>
      <c r="E232" s="3">
        <f>IFERROR(IF(Loan_Not_Paid*Values_Entered,Monthly_Payment,""), "")</f>
        <v>2528.2720939718552</v>
      </c>
      <c r="F232" s="3">
        <f>IFERROR(IF(Loan_Not_Paid*Values_Entered,Principal,""), "")</f>
        <v>1174.0333211271184</v>
      </c>
      <c r="G232" s="3">
        <f>IFERROR(IF(Loan_Not_Paid*Values_Entered,Interest,""), "")</f>
        <v>1354.2387728447368</v>
      </c>
      <c r="H232" s="25">
        <f>IFERROR(IF(Loan_Not_Paid*Values_Entered,Ending_Balance,""), "")</f>
        <v>248839.2785886731</v>
      </c>
      <c r="I232" s="35">
        <f>I231+Loan[[#This Row],[Interest]]</f>
        <v>402530.8671685069</v>
      </c>
    </row>
    <row r="233" spans="2:9" x14ac:dyDescent="0.3">
      <c r="B233" s="23">
        <f>IFERROR(IF(Loan_Not_Paid*Values_Entered,Payment_Number,""), "")</f>
        <v>220</v>
      </c>
      <c r="C233" s="24">
        <f>IFERROR(IF(Loan_Not_Paid*Values_Entered,Payment_Date,""), "")</f>
        <v>52688</v>
      </c>
      <c r="D233" s="3">
        <f>IFERROR(IF(Loan_Not_Paid*Values_Entered,Beginning_Balance,""), "")</f>
        <v>248839.2785886731</v>
      </c>
      <c r="E233" s="3">
        <f>IFERROR(IF(Loan_Not_Paid*Values_Entered,Monthly_Payment,""), "")</f>
        <v>2528.2720939718552</v>
      </c>
      <c r="F233" s="3">
        <f>IFERROR(IF(Loan_Not_Paid*Values_Entered,Principal,""), "")</f>
        <v>1180.3926682832234</v>
      </c>
      <c r="G233" s="3">
        <f>IFERROR(IF(Loan_Not_Paid*Values_Entered,Interest,""), "")</f>
        <v>1347.8794256886315</v>
      </c>
      <c r="H233" s="25">
        <f>IFERROR(IF(Loan_Not_Paid*Values_Entered,Ending_Balance,""), "")</f>
        <v>247658.88592039002</v>
      </c>
      <c r="I233" s="35">
        <f>I232+Loan[[#This Row],[Interest]]</f>
        <v>403878.74659419555</v>
      </c>
    </row>
    <row r="234" spans="2:9" x14ac:dyDescent="0.3">
      <c r="B234" s="23">
        <f>IFERROR(IF(Loan_Not_Paid*Values_Entered,Payment_Number,""), "")</f>
        <v>221</v>
      </c>
      <c r="C234" s="24">
        <f>IFERROR(IF(Loan_Not_Paid*Values_Entered,Payment_Date,""), "")</f>
        <v>52718</v>
      </c>
      <c r="D234" s="3">
        <f>IFERROR(IF(Loan_Not_Paid*Values_Entered,Beginning_Balance,""), "")</f>
        <v>247658.88592039002</v>
      </c>
      <c r="E234" s="3">
        <f>IFERROR(IF(Loan_Not_Paid*Values_Entered,Monthly_Payment,""), "")</f>
        <v>2528.2720939718552</v>
      </c>
      <c r="F234" s="3">
        <f>IFERROR(IF(Loan_Not_Paid*Values_Entered,Principal,""), "")</f>
        <v>1186.7864619030911</v>
      </c>
      <c r="G234" s="3">
        <f>IFERROR(IF(Loan_Not_Paid*Values_Entered,Interest,""), "")</f>
        <v>1341.4856320687643</v>
      </c>
      <c r="H234" s="25">
        <f>IFERROR(IF(Loan_Not_Paid*Values_Entered,Ending_Balance,""), "")</f>
        <v>246472.09945848701</v>
      </c>
      <c r="I234" s="35">
        <f>I233+Loan[[#This Row],[Interest]]</f>
        <v>405220.23222626431</v>
      </c>
    </row>
    <row r="235" spans="2:9" x14ac:dyDescent="0.3">
      <c r="B235" s="23">
        <f>IFERROR(IF(Loan_Not_Paid*Values_Entered,Payment_Number,""), "")</f>
        <v>222</v>
      </c>
      <c r="C235" s="24">
        <f>IFERROR(IF(Loan_Not_Paid*Values_Entered,Payment_Date,""), "")</f>
        <v>52749</v>
      </c>
      <c r="D235" s="3">
        <f>IFERROR(IF(Loan_Not_Paid*Values_Entered,Beginning_Balance,""), "")</f>
        <v>246472.09945848701</v>
      </c>
      <c r="E235" s="3">
        <f>IFERROR(IF(Loan_Not_Paid*Values_Entered,Monthly_Payment,""), "")</f>
        <v>2528.2720939718552</v>
      </c>
      <c r="F235" s="3">
        <f>IFERROR(IF(Loan_Not_Paid*Values_Entered,Principal,""), "")</f>
        <v>1193.2148885717329</v>
      </c>
      <c r="G235" s="3">
        <f>IFERROR(IF(Loan_Not_Paid*Values_Entered,Interest,""), "")</f>
        <v>1335.0572054001225</v>
      </c>
      <c r="H235" s="25">
        <f>IFERROR(IF(Loan_Not_Paid*Values_Entered,Ending_Balance,""), "")</f>
        <v>245278.88456991501</v>
      </c>
      <c r="I235" s="35">
        <f>I234+Loan[[#This Row],[Interest]]</f>
        <v>406555.28943166445</v>
      </c>
    </row>
    <row r="236" spans="2:9" x14ac:dyDescent="0.3">
      <c r="B236" s="23">
        <f>IFERROR(IF(Loan_Not_Paid*Values_Entered,Payment_Number,""), "")</f>
        <v>223</v>
      </c>
      <c r="C236" s="24">
        <f>IFERROR(IF(Loan_Not_Paid*Values_Entered,Payment_Date,""), "")</f>
        <v>52779</v>
      </c>
      <c r="D236" s="3">
        <f>IFERROR(IF(Loan_Not_Paid*Values_Entered,Beginning_Balance,""), "")</f>
        <v>245278.88456991501</v>
      </c>
      <c r="E236" s="3">
        <f>IFERROR(IF(Loan_Not_Paid*Values_Entered,Monthly_Payment,""), "")</f>
        <v>2528.2720939718552</v>
      </c>
      <c r="F236" s="3">
        <f>IFERROR(IF(Loan_Not_Paid*Values_Entered,Principal,""), "")</f>
        <v>1199.6781358848298</v>
      </c>
      <c r="G236" s="3">
        <f>IFERROR(IF(Loan_Not_Paid*Values_Entered,Interest,""), "")</f>
        <v>1328.5939580870254</v>
      </c>
      <c r="H236" s="25">
        <f>IFERROR(IF(Loan_Not_Paid*Values_Entered,Ending_Balance,""), "")</f>
        <v>244079.20643403032</v>
      </c>
      <c r="I236" s="35">
        <f>I235+Loan[[#This Row],[Interest]]</f>
        <v>407883.88338975149</v>
      </c>
    </row>
    <row r="237" spans="2:9" x14ac:dyDescent="0.3">
      <c r="B237" s="23">
        <f>IFERROR(IF(Loan_Not_Paid*Values_Entered,Payment_Number,""), "")</f>
        <v>224</v>
      </c>
      <c r="C237" s="24">
        <f>IFERROR(IF(Loan_Not_Paid*Values_Entered,Payment_Date,""), "")</f>
        <v>52810</v>
      </c>
      <c r="D237" s="3">
        <f>IFERROR(IF(Loan_Not_Paid*Values_Entered,Beginning_Balance,""), "")</f>
        <v>244079.20643403032</v>
      </c>
      <c r="E237" s="3">
        <f>IFERROR(IF(Loan_Not_Paid*Values_Entered,Monthly_Payment,""), "")</f>
        <v>2528.2720939718552</v>
      </c>
      <c r="F237" s="3">
        <f>IFERROR(IF(Loan_Not_Paid*Values_Entered,Principal,""), "")</f>
        <v>1206.1763924542058</v>
      </c>
      <c r="G237" s="3">
        <f>IFERROR(IF(Loan_Not_Paid*Values_Entered,Interest,""), "")</f>
        <v>1322.0957015176493</v>
      </c>
      <c r="H237" s="25">
        <f>IFERROR(IF(Loan_Not_Paid*Values_Entered,Ending_Balance,""), "")</f>
        <v>242873.03004157636</v>
      </c>
      <c r="I237" s="35">
        <f>I236+Loan[[#This Row],[Interest]]</f>
        <v>409205.97909126914</v>
      </c>
    </row>
    <row r="238" spans="2:9" x14ac:dyDescent="0.3">
      <c r="B238" s="23">
        <f>IFERROR(IF(Loan_Not_Paid*Values_Entered,Payment_Number,""), "")</f>
        <v>225</v>
      </c>
      <c r="C238" s="24">
        <f>IFERROR(IF(Loan_Not_Paid*Values_Entered,Payment_Date,""), "")</f>
        <v>52841</v>
      </c>
      <c r="D238" s="3">
        <f>IFERROR(IF(Loan_Not_Paid*Values_Entered,Beginning_Balance,""), "")</f>
        <v>242873.03004157636</v>
      </c>
      <c r="E238" s="3">
        <f>IFERROR(IF(Loan_Not_Paid*Values_Entered,Monthly_Payment,""), "")</f>
        <v>2528.2720939718552</v>
      </c>
      <c r="F238" s="3">
        <f>IFERROR(IF(Loan_Not_Paid*Values_Entered,Principal,""), "")</f>
        <v>1212.7098479133329</v>
      </c>
      <c r="G238" s="3">
        <f>IFERROR(IF(Loan_Not_Paid*Values_Entered,Interest,""), "")</f>
        <v>1315.5622460585225</v>
      </c>
      <c r="H238" s="25">
        <f>IFERROR(IF(Loan_Not_Paid*Values_Entered,Ending_Balance,""), "")</f>
        <v>241660.32019366324</v>
      </c>
      <c r="I238" s="35">
        <f>I237+Loan[[#This Row],[Interest]]</f>
        <v>410521.54133732768</v>
      </c>
    </row>
    <row r="239" spans="2:9" x14ac:dyDescent="0.3">
      <c r="B239" s="23">
        <f>IFERROR(IF(Loan_Not_Paid*Values_Entered,Payment_Number,""), "")</f>
        <v>226</v>
      </c>
      <c r="C239" s="24">
        <f>IFERROR(IF(Loan_Not_Paid*Values_Entered,Payment_Date,""), "")</f>
        <v>52871</v>
      </c>
      <c r="D239" s="3">
        <f>IFERROR(IF(Loan_Not_Paid*Values_Entered,Beginning_Balance,""), "")</f>
        <v>241660.32019366324</v>
      </c>
      <c r="E239" s="3">
        <f>IFERROR(IF(Loan_Not_Paid*Values_Entered,Monthly_Payment,""), "")</f>
        <v>2528.2720939718552</v>
      </c>
      <c r="F239" s="3">
        <f>IFERROR(IF(Loan_Not_Paid*Values_Entered,Principal,""), "")</f>
        <v>1219.2786929228632</v>
      </c>
      <c r="G239" s="3">
        <f>IFERROR(IF(Loan_Not_Paid*Values_Entered,Interest,""), "")</f>
        <v>1308.9934010489917</v>
      </c>
      <c r="H239" s="25">
        <f>IFERROR(IF(Loan_Not_Paid*Values_Entered,Ending_Balance,""), "")</f>
        <v>240441.04150073999</v>
      </c>
      <c r="I239" s="35">
        <f>I238+Loan[[#This Row],[Interest]]</f>
        <v>411830.53473837668</v>
      </c>
    </row>
    <row r="240" spans="2:9" x14ac:dyDescent="0.3">
      <c r="B240" s="23">
        <f>IFERROR(IF(Loan_Not_Paid*Values_Entered,Payment_Number,""), "")</f>
        <v>227</v>
      </c>
      <c r="C240" s="24">
        <f>IFERROR(IF(Loan_Not_Paid*Values_Entered,Payment_Date,""), "")</f>
        <v>52902</v>
      </c>
      <c r="D240" s="3">
        <f>IFERROR(IF(Loan_Not_Paid*Values_Entered,Beginning_Balance,""), "")</f>
        <v>240441.04150073999</v>
      </c>
      <c r="E240" s="3">
        <f>IFERROR(IF(Loan_Not_Paid*Values_Entered,Monthly_Payment,""), "")</f>
        <v>2528.2720939718552</v>
      </c>
      <c r="F240" s="3">
        <f>IFERROR(IF(Loan_Not_Paid*Values_Entered,Principal,""), "")</f>
        <v>1225.8831191761954</v>
      </c>
      <c r="G240" s="3">
        <f>IFERROR(IF(Loan_Not_Paid*Values_Entered,Interest,""), "")</f>
        <v>1302.3889747956598</v>
      </c>
      <c r="H240" s="25">
        <f>IFERROR(IF(Loan_Not_Paid*Values_Entered,Ending_Balance,""), "")</f>
        <v>239215.15838156384</v>
      </c>
      <c r="I240" s="35">
        <f>I239+Loan[[#This Row],[Interest]]</f>
        <v>413132.92371317232</v>
      </c>
    </row>
    <row r="241" spans="2:9" x14ac:dyDescent="0.3">
      <c r="B241" s="23">
        <f>IFERROR(IF(Loan_Not_Paid*Values_Entered,Payment_Number,""), "")</f>
        <v>228</v>
      </c>
      <c r="C241" s="24">
        <f>IFERROR(IF(Loan_Not_Paid*Values_Entered,Payment_Date,""), "")</f>
        <v>52932</v>
      </c>
      <c r="D241" s="3">
        <f>IFERROR(IF(Loan_Not_Paid*Values_Entered,Beginning_Balance,""), "")</f>
        <v>239215.15838156384</v>
      </c>
      <c r="E241" s="3">
        <f>IFERROR(IF(Loan_Not_Paid*Values_Entered,Monthly_Payment,""), "")</f>
        <v>2528.2720939718552</v>
      </c>
      <c r="F241" s="3">
        <f>IFERROR(IF(Loan_Not_Paid*Values_Entered,Principal,""), "")</f>
        <v>1232.5233194050666</v>
      </c>
      <c r="G241" s="3">
        <f>IFERROR(IF(Loan_Not_Paid*Values_Entered,Interest,""), "")</f>
        <v>1295.7487745667886</v>
      </c>
      <c r="H241" s="25">
        <f>IFERROR(IF(Loan_Not_Paid*Values_Entered,Ending_Balance,""), "")</f>
        <v>237982.63506215881</v>
      </c>
      <c r="I241" s="35">
        <f>I240+Loan[[#This Row],[Interest]]</f>
        <v>414428.67248773912</v>
      </c>
    </row>
    <row r="242" spans="2:9" x14ac:dyDescent="0.3">
      <c r="B242" s="23">
        <f>IFERROR(IF(Loan_Not_Paid*Values_Entered,Payment_Number,""), "")</f>
        <v>229</v>
      </c>
      <c r="C242" s="24">
        <f>IFERROR(IF(Loan_Not_Paid*Values_Entered,Payment_Date,""), "")</f>
        <v>52963</v>
      </c>
      <c r="D242" s="3">
        <f>IFERROR(IF(Loan_Not_Paid*Values_Entered,Beginning_Balance,""), "")</f>
        <v>237982.63506215881</v>
      </c>
      <c r="E242" s="3">
        <f>IFERROR(IF(Loan_Not_Paid*Values_Entered,Monthly_Payment,""), "")</f>
        <v>2528.2720939718552</v>
      </c>
      <c r="F242" s="3">
        <f>IFERROR(IF(Loan_Not_Paid*Values_Entered,Principal,""), "")</f>
        <v>1239.1994873851775</v>
      </c>
      <c r="G242" s="3">
        <f>IFERROR(IF(Loan_Not_Paid*Values_Entered,Interest,""), "")</f>
        <v>1289.0726065866777</v>
      </c>
      <c r="H242" s="25">
        <f>IFERROR(IF(Loan_Not_Paid*Values_Entered,Ending_Balance,""), "")</f>
        <v>236743.43557477393</v>
      </c>
      <c r="I242" s="35">
        <f>I241+Loan[[#This Row],[Interest]]</f>
        <v>415717.7450943258</v>
      </c>
    </row>
    <row r="243" spans="2:9" x14ac:dyDescent="0.3">
      <c r="B243" s="23">
        <f>IFERROR(IF(Loan_Not_Paid*Values_Entered,Payment_Number,""), "")</f>
        <v>230</v>
      </c>
      <c r="C243" s="24">
        <f>IFERROR(IF(Loan_Not_Paid*Values_Entered,Payment_Date,""), "")</f>
        <v>52994</v>
      </c>
      <c r="D243" s="3">
        <f>IFERROR(IF(Loan_Not_Paid*Values_Entered,Beginning_Balance,""), "")</f>
        <v>236743.43557477393</v>
      </c>
      <c r="E243" s="3">
        <f>IFERROR(IF(Loan_Not_Paid*Values_Entered,Monthly_Payment,""), "")</f>
        <v>2528.2720939718552</v>
      </c>
      <c r="F243" s="3">
        <f>IFERROR(IF(Loan_Not_Paid*Values_Entered,Principal,""), "")</f>
        <v>1245.9118179418469</v>
      </c>
      <c r="G243" s="3">
        <f>IFERROR(IF(Loan_Not_Paid*Values_Entered,Interest,""), "")</f>
        <v>1282.3602760300082</v>
      </c>
      <c r="H243" s="25">
        <f>IFERROR(IF(Loan_Not_Paid*Values_Entered,Ending_Balance,""), "")</f>
        <v>235497.52375683212</v>
      </c>
      <c r="I243" s="35">
        <f>I242+Loan[[#This Row],[Interest]]</f>
        <v>417000.10537035583</v>
      </c>
    </row>
    <row r="244" spans="2:9" x14ac:dyDescent="0.3">
      <c r="B244" s="23">
        <f>IFERROR(IF(Loan_Not_Paid*Values_Entered,Payment_Number,""), "")</f>
        <v>231</v>
      </c>
      <c r="C244" s="24">
        <f>IFERROR(IF(Loan_Not_Paid*Values_Entered,Payment_Date,""), "")</f>
        <v>53022</v>
      </c>
      <c r="D244" s="3">
        <f>IFERROR(IF(Loan_Not_Paid*Values_Entered,Beginning_Balance,""), "")</f>
        <v>235497.52375683212</v>
      </c>
      <c r="E244" s="3">
        <f>IFERROR(IF(Loan_Not_Paid*Values_Entered,Monthly_Payment,""), "")</f>
        <v>2528.2720939718552</v>
      </c>
      <c r="F244" s="3">
        <f>IFERROR(IF(Loan_Not_Paid*Values_Entered,Principal,""), "")</f>
        <v>1252.6605069556988</v>
      </c>
      <c r="G244" s="3">
        <f>IFERROR(IF(Loan_Not_Paid*Values_Entered,Interest,""), "")</f>
        <v>1275.6115870161564</v>
      </c>
      <c r="H244" s="25">
        <f>IFERROR(IF(Loan_Not_Paid*Values_Entered,Ending_Balance,""), "")</f>
        <v>234244.8632498763</v>
      </c>
      <c r="I244" s="35">
        <f>I243+Loan[[#This Row],[Interest]]</f>
        <v>418275.71695737197</v>
      </c>
    </row>
    <row r="245" spans="2:9" x14ac:dyDescent="0.3">
      <c r="B245" s="23">
        <f>IFERROR(IF(Loan_Not_Paid*Values_Entered,Payment_Number,""), "")</f>
        <v>232</v>
      </c>
      <c r="C245" s="24">
        <f>IFERROR(IF(Loan_Not_Paid*Values_Entered,Payment_Date,""), "")</f>
        <v>53053</v>
      </c>
      <c r="D245" s="3">
        <f>IFERROR(IF(Loan_Not_Paid*Values_Entered,Beginning_Balance,""), "")</f>
        <v>234244.8632498763</v>
      </c>
      <c r="E245" s="3">
        <f>IFERROR(IF(Loan_Not_Paid*Values_Entered,Monthly_Payment,""), "")</f>
        <v>2528.2720939718552</v>
      </c>
      <c r="F245" s="3">
        <f>IFERROR(IF(Loan_Not_Paid*Values_Entered,Principal,""), "")</f>
        <v>1259.4457513683756</v>
      </c>
      <c r="G245" s="3">
        <f>IFERROR(IF(Loan_Not_Paid*Values_Entered,Interest,""), "")</f>
        <v>1268.8263426034796</v>
      </c>
      <c r="H245" s="25">
        <f>IFERROR(IF(Loan_Not_Paid*Values_Entered,Ending_Balance,""), "")</f>
        <v>232985.417498508</v>
      </c>
      <c r="I245" s="35">
        <f>I244+Loan[[#This Row],[Interest]]</f>
        <v>419544.54329997546</v>
      </c>
    </row>
    <row r="246" spans="2:9" x14ac:dyDescent="0.3">
      <c r="B246" s="23">
        <f>IFERROR(IF(Loan_Not_Paid*Values_Entered,Payment_Number,""), "")</f>
        <v>233</v>
      </c>
      <c r="C246" s="24">
        <f>IFERROR(IF(Loan_Not_Paid*Values_Entered,Payment_Date,""), "")</f>
        <v>53083</v>
      </c>
      <c r="D246" s="3">
        <f>IFERROR(IF(Loan_Not_Paid*Values_Entered,Beginning_Balance,""), "")</f>
        <v>232985.417498508</v>
      </c>
      <c r="E246" s="3">
        <f>IFERROR(IF(Loan_Not_Paid*Values_Entered,Monthly_Payment,""), "")</f>
        <v>2528.2720939718552</v>
      </c>
      <c r="F246" s="3">
        <f>IFERROR(IF(Loan_Not_Paid*Values_Entered,Principal,""), "")</f>
        <v>1266.2677491882876</v>
      </c>
      <c r="G246" s="3">
        <f>IFERROR(IF(Loan_Not_Paid*Values_Entered,Interest,""), "")</f>
        <v>1262.0043447835676</v>
      </c>
      <c r="H246" s="25">
        <f>IFERROR(IF(Loan_Not_Paid*Values_Entered,Ending_Balance,""), "")</f>
        <v>231719.14974931977</v>
      </c>
      <c r="I246" s="35">
        <f>I245+Loan[[#This Row],[Interest]]</f>
        <v>420806.547644759</v>
      </c>
    </row>
    <row r="247" spans="2:9" x14ac:dyDescent="0.3">
      <c r="B247" s="23">
        <f>IFERROR(IF(Loan_Not_Paid*Values_Entered,Payment_Number,""), "")</f>
        <v>234</v>
      </c>
      <c r="C247" s="24">
        <f>IFERROR(IF(Loan_Not_Paid*Values_Entered,Payment_Date,""), "")</f>
        <v>53114</v>
      </c>
      <c r="D247" s="3">
        <f>IFERROR(IF(Loan_Not_Paid*Values_Entered,Beginning_Balance,""), "")</f>
        <v>231719.14974931977</v>
      </c>
      <c r="E247" s="3">
        <f>IFERROR(IF(Loan_Not_Paid*Values_Entered,Monthly_Payment,""), "")</f>
        <v>2528.2720939718552</v>
      </c>
      <c r="F247" s="3">
        <f>IFERROR(IF(Loan_Not_Paid*Values_Entered,Principal,""), "")</f>
        <v>1273.1266994963908</v>
      </c>
      <c r="G247" s="3">
        <f>IFERROR(IF(Loan_Not_Paid*Values_Entered,Interest,""), "")</f>
        <v>1255.1453944754644</v>
      </c>
      <c r="H247" s="25">
        <f>IFERROR(IF(Loan_Not_Paid*Values_Entered,Ending_Balance,""), "")</f>
        <v>230446.02304982347</v>
      </c>
      <c r="I247" s="35">
        <f>I246+Loan[[#This Row],[Interest]]</f>
        <v>422061.69303923449</v>
      </c>
    </row>
    <row r="248" spans="2:9" x14ac:dyDescent="0.3">
      <c r="B248" s="23">
        <f>IFERROR(IF(Loan_Not_Paid*Values_Entered,Payment_Number,""), "")</f>
        <v>235</v>
      </c>
      <c r="C248" s="24">
        <f>IFERROR(IF(Loan_Not_Paid*Values_Entered,Payment_Date,""), "")</f>
        <v>53144</v>
      </c>
      <c r="D248" s="3">
        <f>IFERROR(IF(Loan_Not_Paid*Values_Entered,Beginning_Balance,""), "")</f>
        <v>230446.02304982347</v>
      </c>
      <c r="E248" s="3">
        <f>IFERROR(IF(Loan_Not_Paid*Values_Entered,Monthly_Payment,""), "")</f>
        <v>2528.2720939718552</v>
      </c>
      <c r="F248" s="3">
        <f>IFERROR(IF(Loan_Not_Paid*Values_Entered,Principal,""), "")</f>
        <v>1280.0228024519961</v>
      </c>
      <c r="G248" s="3">
        <f>IFERROR(IF(Loan_Not_Paid*Values_Entered,Interest,""), "")</f>
        <v>1248.2492915198591</v>
      </c>
      <c r="H248" s="25">
        <f>IFERROR(IF(Loan_Not_Paid*Values_Entered,Ending_Balance,""), "")</f>
        <v>229166.00024737138</v>
      </c>
      <c r="I248" s="35">
        <f>I247+Loan[[#This Row],[Interest]]</f>
        <v>423309.94233075436</v>
      </c>
    </row>
    <row r="249" spans="2:9" x14ac:dyDescent="0.3">
      <c r="B249" s="23">
        <f>IFERROR(IF(Loan_Not_Paid*Values_Entered,Payment_Number,""), "")</f>
        <v>236</v>
      </c>
      <c r="C249" s="24">
        <f>IFERROR(IF(Loan_Not_Paid*Values_Entered,Payment_Date,""), "")</f>
        <v>53175</v>
      </c>
      <c r="D249" s="3">
        <f>IFERROR(IF(Loan_Not_Paid*Values_Entered,Beginning_Balance,""), "")</f>
        <v>229166.00024737138</v>
      </c>
      <c r="E249" s="3">
        <f>IFERROR(IF(Loan_Not_Paid*Values_Entered,Monthly_Payment,""), "")</f>
        <v>2528.2720939718552</v>
      </c>
      <c r="F249" s="3">
        <f>IFERROR(IF(Loan_Not_Paid*Values_Entered,Principal,""), "")</f>
        <v>1286.9562592986113</v>
      </c>
      <c r="G249" s="3">
        <f>IFERROR(IF(Loan_Not_Paid*Values_Entered,Interest,""), "")</f>
        <v>1241.3158346732441</v>
      </c>
      <c r="H249" s="25">
        <f>IFERROR(IF(Loan_Not_Paid*Values_Entered,Ending_Balance,""), "")</f>
        <v>227879.04398807278</v>
      </c>
      <c r="I249" s="35">
        <f>I248+Loan[[#This Row],[Interest]]</f>
        <v>424551.2581654276</v>
      </c>
    </row>
    <row r="250" spans="2:9" x14ac:dyDescent="0.3">
      <c r="B250" s="23">
        <f>IFERROR(IF(Loan_Not_Paid*Values_Entered,Payment_Number,""), "")</f>
        <v>237</v>
      </c>
      <c r="C250" s="24">
        <f>IFERROR(IF(Loan_Not_Paid*Values_Entered,Payment_Date,""), "")</f>
        <v>53206</v>
      </c>
      <c r="D250" s="3">
        <f>IFERROR(IF(Loan_Not_Paid*Values_Entered,Beginning_Balance,""), "")</f>
        <v>227879.04398807278</v>
      </c>
      <c r="E250" s="3">
        <f>IFERROR(IF(Loan_Not_Paid*Values_Entered,Monthly_Payment,""), "")</f>
        <v>2528.2720939718552</v>
      </c>
      <c r="F250" s="3">
        <f>IFERROR(IF(Loan_Not_Paid*Values_Entered,Principal,""), "")</f>
        <v>1293.927272369812</v>
      </c>
      <c r="G250" s="3">
        <f>IFERROR(IF(Loan_Not_Paid*Values_Entered,Interest,""), "")</f>
        <v>1234.3448216020431</v>
      </c>
      <c r="H250" s="25">
        <f>IFERROR(IF(Loan_Not_Paid*Values_Entered,Ending_Balance,""), "")</f>
        <v>226585.11671570293</v>
      </c>
      <c r="I250" s="35">
        <f>I249+Loan[[#This Row],[Interest]]</f>
        <v>425785.60298702965</v>
      </c>
    </row>
    <row r="251" spans="2:9" x14ac:dyDescent="0.3">
      <c r="B251" s="23">
        <f>IFERROR(IF(Loan_Not_Paid*Values_Entered,Payment_Number,""), "")</f>
        <v>238</v>
      </c>
      <c r="C251" s="24">
        <f>IFERROR(IF(Loan_Not_Paid*Values_Entered,Payment_Date,""), "")</f>
        <v>53236</v>
      </c>
      <c r="D251" s="3">
        <f>IFERROR(IF(Loan_Not_Paid*Values_Entered,Beginning_Balance,""), "")</f>
        <v>226585.11671570293</v>
      </c>
      <c r="E251" s="3">
        <f>IFERROR(IF(Loan_Not_Paid*Values_Entered,Monthly_Payment,""), "")</f>
        <v>2528.2720939718552</v>
      </c>
      <c r="F251" s="3">
        <f>IFERROR(IF(Loan_Not_Paid*Values_Entered,Principal,""), "")</f>
        <v>1300.9360450951485</v>
      </c>
      <c r="G251" s="3">
        <f>IFERROR(IF(Loan_Not_Paid*Values_Entered,Interest,""), "")</f>
        <v>1227.3360488767069</v>
      </c>
      <c r="H251" s="25">
        <f>IFERROR(IF(Loan_Not_Paid*Values_Entered,Ending_Balance,""), "")</f>
        <v>225284.18067060784</v>
      </c>
      <c r="I251" s="35">
        <f>I250+Loan[[#This Row],[Interest]]</f>
        <v>427012.93903590634</v>
      </c>
    </row>
    <row r="252" spans="2:9" x14ac:dyDescent="0.3">
      <c r="B252" s="23">
        <f>IFERROR(IF(Loan_Not_Paid*Values_Entered,Payment_Number,""), "")</f>
        <v>239</v>
      </c>
      <c r="C252" s="24">
        <f>IFERROR(IF(Loan_Not_Paid*Values_Entered,Payment_Date,""), "")</f>
        <v>53267</v>
      </c>
      <c r="D252" s="3">
        <f>IFERROR(IF(Loan_Not_Paid*Values_Entered,Beginning_Balance,""), "")</f>
        <v>225284.18067060784</v>
      </c>
      <c r="E252" s="3">
        <f>IFERROR(IF(Loan_Not_Paid*Values_Entered,Monthly_Payment,""), "")</f>
        <v>2528.2720939718552</v>
      </c>
      <c r="F252" s="3">
        <f>IFERROR(IF(Loan_Not_Paid*Values_Entered,Principal,""), "")</f>
        <v>1307.9827820060805</v>
      </c>
      <c r="G252" s="3">
        <f>IFERROR(IF(Loan_Not_Paid*Values_Entered,Interest,""), "")</f>
        <v>1220.2893119657745</v>
      </c>
      <c r="H252" s="25">
        <f>IFERROR(IF(Loan_Not_Paid*Values_Entered,Ending_Balance,""), "")</f>
        <v>223976.19788860157</v>
      </c>
      <c r="I252" s="35">
        <f>I251+Loan[[#This Row],[Interest]]</f>
        <v>428233.22834787209</v>
      </c>
    </row>
    <row r="253" spans="2:9" x14ac:dyDescent="0.3">
      <c r="B253" s="23">
        <f>IFERROR(IF(Loan_Not_Paid*Values_Entered,Payment_Number,""), "")</f>
        <v>240</v>
      </c>
      <c r="C253" s="24">
        <f>IFERROR(IF(Loan_Not_Paid*Values_Entered,Payment_Date,""), "")</f>
        <v>53297</v>
      </c>
      <c r="D253" s="3">
        <f>IFERROR(IF(Loan_Not_Paid*Values_Entered,Beginning_Balance,""), "")</f>
        <v>223976.19788860157</v>
      </c>
      <c r="E253" s="3">
        <f>IFERROR(IF(Loan_Not_Paid*Values_Entered,Monthly_Payment,""), "")</f>
        <v>2528.2720939718552</v>
      </c>
      <c r="F253" s="3">
        <f>IFERROR(IF(Loan_Not_Paid*Values_Entered,Principal,""), "")</f>
        <v>1315.0676887419468</v>
      </c>
      <c r="G253" s="3">
        <f>IFERROR(IF(Loan_Not_Paid*Values_Entered,Interest,""), "")</f>
        <v>1213.2044052299086</v>
      </c>
      <c r="H253" s="25">
        <f>IFERROR(IF(Loan_Not_Paid*Values_Entered,Ending_Balance,""), "")</f>
        <v>222661.13019985985</v>
      </c>
      <c r="I253" s="35">
        <f>I252+Loan[[#This Row],[Interest]]</f>
        <v>429446.43275310198</v>
      </c>
    </row>
    <row r="254" spans="2:9" x14ac:dyDescent="0.3">
      <c r="B254" s="23">
        <f>IFERROR(IF(Loan_Not_Paid*Values_Entered,Payment_Number,""), "")</f>
        <v>241</v>
      </c>
      <c r="C254" s="24">
        <f>IFERROR(IF(Loan_Not_Paid*Values_Entered,Payment_Date,""), "")</f>
        <v>53328</v>
      </c>
      <c r="D254" s="3">
        <f>IFERROR(IF(Loan_Not_Paid*Values_Entered,Beginning_Balance,""), "")</f>
        <v>222661.13019985985</v>
      </c>
      <c r="E254" s="3">
        <f>IFERROR(IF(Loan_Not_Paid*Values_Entered,Monthly_Payment,""), "")</f>
        <v>2528.2720939718552</v>
      </c>
      <c r="F254" s="3">
        <f>IFERROR(IF(Loan_Not_Paid*Values_Entered,Principal,""), "")</f>
        <v>1322.1909720559659</v>
      </c>
      <c r="G254" s="3">
        <f>IFERROR(IF(Loan_Not_Paid*Values_Entered,Interest,""), "")</f>
        <v>1206.0811219158895</v>
      </c>
      <c r="H254" s="25">
        <f>IFERROR(IF(Loan_Not_Paid*Values_Entered,Ending_Balance,""), "")</f>
        <v>221338.93922780384</v>
      </c>
      <c r="I254" s="35">
        <f>I253+Loan[[#This Row],[Interest]]</f>
        <v>430652.51387501787</v>
      </c>
    </row>
    <row r="255" spans="2:9" x14ac:dyDescent="0.3">
      <c r="B255" s="23">
        <f>IFERROR(IF(Loan_Not_Paid*Values_Entered,Payment_Number,""), "")</f>
        <v>242</v>
      </c>
      <c r="C255" s="24">
        <f>IFERROR(IF(Loan_Not_Paid*Values_Entered,Payment_Date,""), "")</f>
        <v>53359</v>
      </c>
      <c r="D255" s="3">
        <f>IFERROR(IF(Loan_Not_Paid*Values_Entered,Beginning_Balance,""), "")</f>
        <v>221338.93922780384</v>
      </c>
      <c r="E255" s="3">
        <f>IFERROR(IF(Loan_Not_Paid*Values_Entered,Monthly_Payment,""), "")</f>
        <v>2528.2720939718552</v>
      </c>
      <c r="F255" s="3">
        <f>IFERROR(IF(Loan_Not_Paid*Values_Entered,Principal,""), "")</f>
        <v>1329.3528398212686</v>
      </c>
      <c r="G255" s="3">
        <f>IFERROR(IF(Loan_Not_Paid*Values_Entered,Interest,""), "")</f>
        <v>1198.9192541505863</v>
      </c>
      <c r="H255" s="25">
        <f>IFERROR(IF(Loan_Not_Paid*Values_Entered,Ending_Balance,""), "")</f>
        <v>220009.58638798259</v>
      </c>
      <c r="I255" s="35">
        <f>I254+Loan[[#This Row],[Interest]]</f>
        <v>431851.43312916846</v>
      </c>
    </row>
    <row r="256" spans="2:9" x14ac:dyDescent="0.3">
      <c r="B256" s="23">
        <f>IFERROR(IF(Loan_Not_Paid*Values_Entered,Payment_Number,""), "")</f>
        <v>243</v>
      </c>
      <c r="C256" s="24">
        <f>IFERROR(IF(Loan_Not_Paid*Values_Entered,Payment_Date,""), "")</f>
        <v>53387</v>
      </c>
      <c r="D256" s="3">
        <f>IFERROR(IF(Loan_Not_Paid*Values_Entered,Beginning_Balance,""), "")</f>
        <v>220009.58638798259</v>
      </c>
      <c r="E256" s="3">
        <f>IFERROR(IF(Loan_Not_Paid*Values_Entered,Monthly_Payment,""), "")</f>
        <v>2528.2720939718552</v>
      </c>
      <c r="F256" s="3">
        <f>IFERROR(IF(Loan_Not_Paid*Values_Entered,Principal,""), "")</f>
        <v>1336.5535010369672</v>
      </c>
      <c r="G256" s="3">
        <f>IFERROR(IF(Loan_Not_Paid*Values_Entered,Interest,""), "")</f>
        <v>1191.7185929348875</v>
      </c>
      <c r="H256" s="25">
        <f>IFERROR(IF(Loan_Not_Paid*Values_Entered,Ending_Balance,""), "")</f>
        <v>218673.03288694588</v>
      </c>
      <c r="I256" s="35">
        <f>I255+Loan[[#This Row],[Interest]]</f>
        <v>433043.15172210336</v>
      </c>
    </row>
    <row r="257" spans="2:9" x14ac:dyDescent="0.3">
      <c r="B257" s="23">
        <f>IFERROR(IF(Loan_Not_Paid*Values_Entered,Payment_Number,""), "")</f>
        <v>244</v>
      </c>
      <c r="C257" s="24">
        <f>IFERROR(IF(Loan_Not_Paid*Values_Entered,Payment_Date,""), "")</f>
        <v>53418</v>
      </c>
      <c r="D257" s="3">
        <f>IFERROR(IF(Loan_Not_Paid*Values_Entered,Beginning_Balance,""), "")</f>
        <v>218673.03288694588</v>
      </c>
      <c r="E257" s="3">
        <f>IFERROR(IF(Loan_Not_Paid*Values_Entered,Monthly_Payment,""), "")</f>
        <v>2528.2720939718552</v>
      </c>
      <c r="F257" s="3">
        <f>IFERROR(IF(Loan_Not_Paid*Values_Entered,Principal,""), "")</f>
        <v>1343.7931658342511</v>
      </c>
      <c r="G257" s="3">
        <f>IFERROR(IF(Loan_Not_Paid*Values_Entered,Interest,""), "")</f>
        <v>1184.4789281376043</v>
      </c>
      <c r="H257" s="25">
        <f>IFERROR(IF(Loan_Not_Paid*Values_Entered,Ending_Balance,""), "")</f>
        <v>217329.23972111172</v>
      </c>
      <c r="I257" s="35">
        <f>I256+Loan[[#This Row],[Interest]]</f>
        <v>434227.63065024099</v>
      </c>
    </row>
    <row r="258" spans="2:9" x14ac:dyDescent="0.3">
      <c r="B258" s="23">
        <f>IFERROR(IF(Loan_Not_Paid*Values_Entered,Payment_Number,""), "")</f>
        <v>245</v>
      </c>
      <c r="C258" s="24">
        <f>IFERROR(IF(Loan_Not_Paid*Values_Entered,Payment_Date,""), "")</f>
        <v>53448</v>
      </c>
      <c r="D258" s="3">
        <f>IFERROR(IF(Loan_Not_Paid*Values_Entered,Beginning_Balance,""), "")</f>
        <v>217329.23972111172</v>
      </c>
      <c r="E258" s="3">
        <f>IFERROR(IF(Loan_Not_Paid*Values_Entered,Monthly_Payment,""), "")</f>
        <v>2528.2720939718552</v>
      </c>
      <c r="F258" s="3">
        <f>IFERROR(IF(Loan_Not_Paid*Values_Entered,Principal,""), "")</f>
        <v>1351.0720454825198</v>
      </c>
      <c r="G258" s="3">
        <f>IFERROR(IF(Loan_Not_Paid*Values_Entered,Interest,""), "")</f>
        <v>1177.2000484893354</v>
      </c>
      <c r="H258" s="25">
        <f>IFERROR(IF(Loan_Not_Paid*Values_Entered,Ending_Balance,""), "")</f>
        <v>215978.16767562903</v>
      </c>
      <c r="I258" s="35">
        <f>I257+Loan[[#This Row],[Interest]]</f>
        <v>435404.83069873031</v>
      </c>
    </row>
    <row r="259" spans="2:9" x14ac:dyDescent="0.3">
      <c r="B259" s="23">
        <f>IFERROR(IF(Loan_Not_Paid*Values_Entered,Payment_Number,""), "")</f>
        <v>246</v>
      </c>
      <c r="C259" s="24">
        <f>IFERROR(IF(Loan_Not_Paid*Values_Entered,Payment_Date,""), "")</f>
        <v>53479</v>
      </c>
      <c r="D259" s="3">
        <f>IFERROR(IF(Loan_Not_Paid*Values_Entered,Beginning_Balance,""), "")</f>
        <v>215978.16767562903</v>
      </c>
      <c r="E259" s="3">
        <f>IFERROR(IF(Loan_Not_Paid*Values_Entered,Monthly_Payment,""), "")</f>
        <v>2528.2720939718552</v>
      </c>
      <c r="F259" s="3">
        <f>IFERROR(IF(Loan_Not_Paid*Values_Entered,Principal,""), "")</f>
        <v>1358.3903523955503</v>
      </c>
      <c r="G259" s="3">
        <f>IFERROR(IF(Loan_Not_Paid*Values_Entered,Interest,""), "")</f>
        <v>1169.8817415763051</v>
      </c>
      <c r="H259" s="25">
        <f>IFERROR(IF(Loan_Not_Paid*Values_Entered,Ending_Balance,""), "")</f>
        <v>214619.77732323366</v>
      </c>
      <c r="I259" s="35">
        <f>I258+Loan[[#This Row],[Interest]]</f>
        <v>436574.71244030661</v>
      </c>
    </row>
    <row r="260" spans="2:9" x14ac:dyDescent="0.3">
      <c r="B260" s="23">
        <f>IFERROR(IF(Loan_Not_Paid*Values_Entered,Payment_Number,""), "")</f>
        <v>247</v>
      </c>
      <c r="C260" s="24">
        <f>IFERROR(IF(Loan_Not_Paid*Values_Entered,Payment_Date,""), "")</f>
        <v>53509</v>
      </c>
      <c r="D260" s="3">
        <f>IFERROR(IF(Loan_Not_Paid*Values_Entered,Beginning_Balance,""), "")</f>
        <v>214619.77732323366</v>
      </c>
      <c r="E260" s="3">
        <f>IFERROR(IF(Loan_Not_Paid*Values_Entered,Monthly_Payment,""), "")</f>
        <v>2528.2720939718552</v>
      </c>
      <c r="F260" s="3">
        <f>IFERROR(IF(Loan_Not_Paid*Values_Entered,Principal,""), "")</f>
        <v>1365.7483001376927</v>
      </c>
      <c r="G260" s="3">
        <f>IFERROR(IF(Loan_Not_Paid*Values_Entered,Interest,""), "")</f>
        <v>1162.5237938341627</v>
      </c>
      <c r="H260" s="25">
        <f>IFERROR(IF(Loan_Not_Paid*Values_Entered,Ending_Balance,""), "")</f>
        <v>213254.02902309573</v>
      </c>
      <c r="I260" s="35">
        <f>I259+Loan[[#This Row],[Interest]]</f>
        <v>437737.23623414076</v>
      </c>
    </row>
    <row r="261" spans="2:9" x14ac:dyDescent="0.3">
      <c r="B261" s="23">
        <f>IFERROR(IF(Loan_Not_Paid*Values_Entered,Payment_Number,""), "")</f>
        <v>248</v>
      </c>
      <c r="C261" s="24">
        <f>IFERROR(IF(Loan_Not_Paid*Values_Entered,Payment_Date,""), "")</f>
        <v>53540</v>
      </c>
      <c r="D261" s="3">
        <f>IFERROR(IF(Loan_Not_Paid*Values_Entered,Beginning_Balance,""), "")</f>
        <v>213254.02902309573</v>
      </c>
      <c r="E261" s="3">
        <f>IFERROR(IF(Loan_Not_Paid*Values_Entered,Monthly_Payment,""), "")</f>
        <v>2528.2720939718552</v>
      </c>
      <c r="F261" s="3">
        <f>IFERROR(IF(Loan_Not_Paid*Values_Entered,Principal,""), "")</f>
        <v>1373.1461034301051</v>
      </c>
      <c r="G261" s="3">
        <f>IFERROR(IF(Loan_Not_Paid*Values_Entered,Interest,""), "")</f>
        <v>1155.1259905417498</v>
      </c>
      <c r="H261" s="25">
        <f>IFERROR(IF(Loan_Not_Paid*Values_Entered,Ending_Balance,""), "")</f>
        <v>211880.88291966589</v>
      </c>
      <c r="I261" s="35">
        <f>I260+Loan[[#This Row],[Interest]]</f>
        <v>438892.36222468253</v>
      </c>
    </row>
    <row r="262" spans="2:9" x14ac:dyDescent="0.3">
      <c r="B262" s="23">
        <f>IFERROR(IF(Loan_Not_Paid*Values_Entered,Payment_Number,""), "")</f>
        <v>249</v>
      </c>
      <c r="C262" s="24">
        <f>IFERROR(IF(Loan_Not_Paid*Values_Entered,Payment_Date,""), "")</f>
        <v>53571</v>
      </c>
      <c r="D262" s="3">
        <f>IFERROR(IF(Loan_Not_Paid*Values_Entered,Beginning_Balance,""), "")</f>
        <v>211880.88291966589</v>
      </c>
      <c r="E262" s="3">
        <f>IFERROR(IF(Loan_Not_Paid*Values_Entered,Monthly_Payment,""), "")</f>
        <v>2528.2720939718552</v>
      </c>
      <c r="F262" s="3">
        <f>IFERROR(IF(Loan_Not_Paid*Values_Entered,Principal,""), "")</f>
        <v>1380.583978157018</v>
      </c>
      <c r="G262" s="3">
        <f>IFERROR(IF(Loan_Not_Paid*Values_Entered,Interest,""), "")</f>
        <v>1147.6881158148367</v>
      </c>
      <c r="H262" s="25">
        <f>IFERROR(IF(Loan_Not_Paid*Values_Entered,Ending_Balance,""), "")</f>
        <v>210500.29894150887</v>
      </c>
      <c r="I262" s="35">
        <f>I261+Loan[[#This Row],[Interest]]</f>
        <v>440040.05034049734</v>
      </c>
    </row>
    <row r="263" spans="2:9" x14ac:dyDescent="0.3">
      <c r="B263" s="23">
        <f>IFERROR(IF(Loan_Not_Paid*Values_Entered,Payment_Number,""), "")</f>
        <v>250</v>
      </c>
      <c r="C263" s="24">
        <f>IFERROR(IF(Loan_Not_Paid*Values_Entered,Payment_Date,""), "")</f>
        <v>53601</v>
      </c>
      <c r="D263" s="3">
        <f>IFERROR(IF(Loan_Not_Paid*Values_Entered,Beginning_Balance,""), "")</f>
        <v>210500.29894150887</v>
      </c>
      <c r="E263" s="3">
        <f>IFERROR(IF(Loan_Not_Paid*Values_Entered,Monthly_Payment,""), "")</f>
        <v>2528.2720939718552</v>
      </c>
      <c r="F263" s="3">
        <f>IFERROR(IF(Loan_Not_Paid*Values_Entered,Principal,""), "")</f>
        <v>1388.0621413720357</v>
      </c>
      <c r="G263" s="3">
        <f>IFERROR(IF(Loan_Not_Paid*Values_Entered,Interest,""), "")</f>
        <v>1140.2099525998199</v>
      </c>
      <c r="H263" s="25">
        <f>IFERROR(IF(Loan_Not_Paid*Values_Entered,Ending_Balance,""), "")</f>
        <v>209112.23680013698</v>
      </c>
      <c r="I263" s="35">
        <f>I262+Loan[[#This Row],[Interest]]</f>
        <v>441180.26029309718</v>
      </c>
    </row>
    <row r="264" spans="2:9" x14ac:dyDescent="0.3">
      <c r="B264" s="23">
        <f>IFERROR(IF(Loan_Not_Paid*Values_Entered,Payment_Number,""), "")</f>
        <v>251</v>
      </c>
      <c r="C264" s="24">
        <f>IFERROR(IF(Loan_Not_Paid*Values_Entered,Payment_Date,""), "")</f>
        <v>53632</v>
      </c>
      <c r="D264" s="3">
        <f>IFERROR(IF(Loan_Not_Paid*Values_Entered,Beginning_Balance,""), "")</f>
        <v>209112.23680013698</v>
      </c>
      <c r="E264" s="3">
        <f>IFERROR(IF(Loan_Not_Paid*Values_Entered,Monthly_Payment,""), "")</f>
        <v>2528.2720939718552</v>
      </c>
      <c r="F264" s="3">
        <f>IFERROR(IF(Loan_Not_Paid*Values_Entered,Principal,""), "")</f>
        <v>1395.5808113044675</v>
      </c>
      <c r="G264" s="3">
        <f>IFERROR(IF(Loan_Not_Paid*Values_Entered,Interest,""), "")</f>
        <v>1132.6912826673879</v>
      </c>
      <c r="H264" s="25">
        <f>IFERROR(IF(Loan_Not_Paid*Values_Entered,Ending_Balance,""), "")</f>
        <v>207716.65598883247</v>
      </c>
      <c r="I264" s="35">
        <f>I263+Loan[[#This Row],[Interest]]</f>
        <v>442312.95157576457</v>
      </c>
    </row>
    <row r="265" spans="2:9" x14ac:dyDescent="0.3">
      <c r="B265" s="23">
        <f>IFERROR(IF(Loan_Not_Paid*Values_Entered,Payment_Number,""), "")</f>
        <v>252</v>
      </c>
      <c r="C265" s="24">
        <f>IFERROR(IF(Loan_Not_Paid*Values_Entered,Payment_Date,""), "")</f>
        <v>53662</v>
      </c>
      <c r="D265" s="3">
        <f>IFERROR(IF(Loan_Not_Paid*Values_Entered,Beginning_Balance,""), "")</f>
        <v>207716.65598883247</v>
      </c>
      <c r="E265" s="3">
        <f>IFERROR(IF(Loan_Not_Paid*Values_Entered,Monthly_Payment,""), "")</f>
        <v>2528.2720939718552</v>
      </c>
      <c r="F265" s="3">
        <f>IFERROR(IF(Loan_Not_Paid*Values_Entered,Principal,""), "")</f>
        <v>1403.1402073656998</v>
      </c>
      <c r="G265" s="3">
        <f>IFERROR(IF(Loan_Not_Paid*Values_Entered,Interest,""), "")</f>
        <v>1125.1318866061554</v>
      </c>
      <c r="H265" s="25">
        <f>IFERROR(IF(Loan_Not_Paid*Values_Entered,Ending_Balance,""), "")</f>
        <v>206313.51578146662</v>
      </c>
      <c r="I265" s="35">
        <f>I264+Loan[[#This Row],[Interest]]</f>
        <v>443438.08346237073</v>
      </c>
    </row>
    <row r="266" spans="2:9" x14ac:dyDescent="0.3">
      <c r="B266" s="23">
        <f>IFERROR(IF(Loan_Not_Paid*Values_Entered,Payment_Number,""), "")</f>
        <v>253</v>
      </c>
      <c r="C266" s="24">
        <f>IFERROR(IF(Loan_Not_Paid*Values_Entered,Payment_Date,""), "")</f>
        <v>53693</v>
      </c>
      <c r="D266" s="3">
        <f>IFERROR(IF(Loan_Not_Paid*Values_Entered,Beginning_Balance,""), "")</f>
        <v>206313.51578146662</v>
      </c>
      <c r="E266" s="3">
        <f>IFERROR(IF(Loan_Not_Paid*Values_Entered,Monthly_Payment,""), "")</f>
        <v>2528.2720939718552</v>
      </c>
      <c r="F266" s="3">
        <f>IFERROR(IF(Loan_Not_Paid*Values_Entered,Principal,""), "")</f>
        <v>1410.7405501555975</v>
      </c>
      <c r="G266" s="3">
        <f>IFERROR(IF(Loan_Not_Paid*Values_Entered,Interest,""), "")</f>
        <v>1117.5315438162579</v>
      </c>
      <c r="H266" s="25">
        <f>IFERROR(IF(Loan_Not_Paid*Values_Entered,Ending_Balance,""), "")</f>
        <v>204902.77523131133</v>
      </c>
      <c r="I266" s="35">
        <f>I265+Loan[[#This Row],[Interest]]</f>
        <v>444555.615006187</v>
      </c>
    </row>
    <row r="267" spans="2:9" x14ac:dyDescent="0.3">
      <c r="B267" s="23">
        <f>IFERROR(IF(Loan_Not_Paid*Values_Entered,Payment_Number,""), "")</f>
        <v>254</v>
      </c>
      <c r="C267" s="24">
        <f>IFERROR(IF(Loan_Not_Paid*Values_Entered,Payment_Date,""), "")</f>
        <v>53724</v>
      </c>
      <c r="D267" s="3">
        <f>IFERROR(IF(Loan_Not_Paid*Values_Entered,Beginning_Balance,""), "")</f>
        <v>204902.77523131133</v>
      </c>
      <c r="E267" s="3">
        <f>IFERROR(IF(Loan_Not_Paid*Values_Entered,Monthly_Payment,""), "")</f>
        <v>2528.2720939718552</v>
      </c>
      <c r="F267" s="3">
        <f>IFERROR(IF(Loan_Not_Paid*Values_Entered,Principal,""), "")</f>
        <v>1418.3820614689403</v>
      </c>
      <c r="G267" s="3">
        <f>IFERROR(IF(Loan_Not_Paid*Values_Entered,Interest,""), "")</f>
        <v>1109.8900325029149</v>
      </c>
      <c r="H267" s="25">
        <f>IFERROR(IF(Loan_Not_Paid*Values_Entered,Ending_Balance,""), "")</f>
        <v>203484.39316984266</v>
      </c>
      <c r="I267" s="35">
        <f>I266+Loan[[#This Row],[Interest]]</f>
        <v>445665.50503868994</v>
      </c>
    </row>
    <row r="268" spans="2:9" x14ac:dyDescent="0.3">
      <c r="B268" s="23">
        <f>IFERROR(IF(Loan_Not_Paid*Values_Entered,Payment_Number,""), "")</f>
        <v>255</v>
      </c>
      <c r="C268" s="24">
        <f>IFERROR(IF(Loan_Not_Paid*Values_Entered,Payment_Date,""), "")</f>
        <v>53752</v>
      </c>
      <c r="D268" s="3">
        <f>IFERROR(IF(Loan_Not_Paid*Values_Entered,Beginning_Balance,""), "")</f>
        <v>203484.39316984266</v>
      </c>
      <c r="E268" s="3">
        <f>IFERROR(IF(Loan_Not_Paid*Values_Entered,Monthly_Payment,""), "")</f>
        <v>2528.2720939718552</v>
      </c>
      <c r="F268" s="3">
        <f>IFERROR(IF(Loan_Not_Paid*Values_Entered,Principal,""), "")</f>
        <v>1426.0649643018971</v>
      </c>
      <c r="G268" s="3">
        <f>IFERROR(IF(Loan_Not_Paid*Values_Entered,Interest,""), "")</f>
        <v>1102.207129669958</v>
      </c>
      <c r="H268" s="25">
        <f>IFERROR(IF(Loan_Not_Paid*Values_Entered,Ending_Balance,""), "")</f>
        <v>202058.32820554054</v>
      </c>
      <c r="I268" s="35">
        <f>I267+Loan[[#This Row],[Interest]]</f>
        <v>446767.7121683599</v>
      </c>
    </row>
    <row r="269" spans="2:9" x14ac:dyDescent="0.3">
      <c r="B269" s="23">
        <f>IFERROR(IF(Loan_Not_Paid*Values_Entered,Payment_Number,""), "")</f>
        <v>256</v>
      </c>
      <c r="C269" s="24">
        <f>IFERROR(IF(Loan_Not_Paid*Values_Entered,Payment_Date,""), "")</f>
        <v>53783</v>
      </c>
      <c r="D269" s="3">
        <f>IFERROR(IF(Loan_Not_Paid*Values_Entered,Beginning_Balance,""), "")</f>
        <v>202058.32820554054</v>
      </c>
      <c r="E269" s="3">
        <f>IFERROR(IF(Loan_Not_Paid*Values_Entered,Monthly_Payment,""), "")</f>
        <v>2528.2720939718552</v>
      </c>
      <c r="F269" s="3">
        <f>IFERROR(IF(Loan_Not_Paid*Values_Entered,Principal,""), "")</f>
        <v>1433.7894828585322</v>
      </c>
      <c r="G269" s="3">
        <f>IFERROR(IF(Loan_Not_Paid*Values_Entered,Interest,""), "")</f>
        <v>1094.4826111133229</v>
      </c>
      <c r="H269" s="25">
        <f>IFERROR(IF(Loan_Not_Paid*Values_Entered,Ending_Balance,""), "")</f>
        <v>200624.53872268205</v>
      </c>
      <c r="I269" s="35">
        <f>I268+Loan[[#This Row],[Interest]]</f>
        <v>447862.19477947324</v>
      </c>
    </row>
    <row r="270" spans="2:9" x14ac:dyDescent="0.3">
      <c r="B270" s="23">
        <f>IFERROR(IF(Loan_Not_Paid*Values_Entered,Payment_Number,""), "")</f>
        <v>257</v>
      </c>
      <c r="C270" s="24">
        <f>IFERROR(IF(Loan_Not_Paid*Values_Entered,Payment_Date,""), "")</f>
        <v>53813</v>
      </c>
      <c r="D270" s="3">
        <f>IFERROR(IF(Loan_Not_Paid*Values_Entered,Beginning_Balance,""), "")</f>
        <v>200624.53872268205</v>
      </c>
      <c r="E270" s="3">
        <f>IFERROR(IF(Loan_Not_Paid*Values_Entered,Monthly_Payment,""), "")</f>
        <v>2528.2720939718552</v>
      </c>
      <c r="F270" s="3">
        <f>IFERROR(IF(Loan_Not_Paid*Values_Entered,Principal,""), "")</f>
        <v>1441.5558425573493</v>
      </c>
      <c r="G270" s="3">
        <f>IFERROR(IF(Loan_Not_Paid*Values_Entered,Interest,""), "")</f>
        <v>1086.7162514145059</v>
      </c>
      <c r="H270" s="25">
        <f>IFERROR(IF(Loan_Not_Paid*Values_Entered,Ending_Balance,""), "")</f>
        <v>199182.98288012482</v>
      </c>
      <c r="I270" s="35">
        <f>I269+Loan[[#This Row],[Interest]]</f>
        <v>448948.91103088774</v>
      </c>
    </row>
    <row r="271" spans="2:9" x14ac:dyDescent="0.3">
      <c r="B271" s="23">
        <f>IFERROR(IF(Loan_Not_Paid*Values_Entered,Payment_Number,""), "")</f>
        <v>258</v>
      </c>
      <c r="C271" s="24">
        <f>IFERROR(IF(Loan_Not_Paid*Values_Entered,Payment_Date,""), "")</f>
        <v>53844</v>
      </c>
      <c r="D271" s="3">
        <f>IFERROR(IF(Loan_Not_Paid*Values_Entered,Beginning_Balance,""), "")</f>
        <v>199182.98288012482</v>
      </c>
      <c r="E271" s="3">
        <f>IFERROR(IF(Loan_Not_Paid*Values_Entered,Monthly_Payment,""), "")</f>
        <v>2528.2720939718552</v>
      </c>
      <c r="F271" s="3">
        <f>IFERROR(IF(Loan_Not_Paid*Values_Entered,Principal,""), "")</f>
        <v>1449.3642700378684</v>
      </c>
      <c r="G271" s="3">
        <f>IFERROR(IF(Loan_Not_Paid*Values_Entered,Interest,""), "")</f>
        <v>1078.9078239339869</v>
      </c>
      <c r="H271" s="25">
        <f>IFERROR(IF(Loan_Not_Paid*Values_Entered,Ending_Balance,""), "")</f>
        <v>197733.61861008662</v>
      </c>
      <c r="I271" s="35">
        <f>I270+Loan[[#This Row],[Interest]]</f>
        <v>450027.81885482173</v>
      </c>
    </row>
    <row r="272" spans="2:9" x14ac:dyDescent="0.3">
      <c r="B272" s="23">
        <f>IFERROR(IF(Loan_Not_Paid*Values_Entered,Payment_Number,""), "")</f>
        <v>259</v>
      </c>
      <c r="C272" s="24">
        <f>IFERROR(IF(Loan_Not_Paid*Values_Entered,Payment_Date,""), "")</f>
        <v>53874</v>
      </c>
      <c r="D272" s="3">
        <f>IFERROR(IF(Loan_Not_Paid*Values_Entered,Beginning_Balance,""), "")</f>
        <v>197733.61861008662</v>
      </c>
      <c r="E272" s="3">
        <f>IFERROR(IF(Loan_Not_Paid*Values_Entered,Monthly_Payment,""), "")</f>
        <v>2528.2720939718552</v>
      </c>
      <c r="F272" s="3">
        <f>IFERROR(IF(Loan_Not_Paid*Values_Entered,Principal,""), "")</f>
        <v>1457.2149931672402</v>
      </c>
      <c r="G272" s="3">
        <f>IFERROR(IF(Loan_Not_Paid*Values_Entered,Interest,""), "")</f>
        <v>1071.0571008046152</v>
      </c>
      <c r="H272" s="25">
        <f>IFERROR(IF(Loan_Not_Paid*Values_Entered,Ending_Balance,""), "")</f>
        <v>196276.40361691965</v>
      </c>
      <c r="I272" s="35">
        <f>I271+Loan[[#This Row],[Interest]]</f>
        <v>451098.87595562637</v>
      </c>
    </row>
    <row r="273" spans="2:9" x14ac:dyDescent="0.3">
      <c r="B273" s="23">
        <f>IFERROR(IF(Loan_Not_Paid*Values_Entered,Payment_Number,""), "")</f>
        <v>260</v>
      </c>
      <c r="C273" s="24">
        <f>IFERROR(IF(Loan_Not_Paid*Values_Entered,Payment_Date,""), "")</f>
        <v>53905</v>
      </c>
      <c r="D273" s="3">
        <f>IFERROR(IF(Loan_Not_Paid*Values_Entered,Beginning_Balance,""), "")</f>
        <v>196276.40361691965</v>
      </c>
      <c r="E273" s="3">
        <f>IFERROR(IF(Loan_Not_Paid*Values_Entered,Monthly_Payment,""), "")</f>
        <v>2528.2720939718552</v>
      </c>
      <c r="F273" s="3">
        <f>IFERROR(IF(Loan_Not_Paid*Values_Entered,Principal,""), "")</f>
        <v>1465.1082410468957</v>
      </c>
      <c r="G273" s="3">
        <f>IFERROR(IF(Loan_Not_Paid*Values_Entered,Interest,""), "")</f>
        <v>1063.163852924959</v>
      </c>
      <c r="H273" s="25">
        <f>IFERROR(IF(Loan_Not_Paid*Values_Entered,Ending_Balance,""), "")</f>
        <v>194811.29537587287</v>
      </c>
      <c r="I273" s="35">
        <f>I272+Loan[[#This Row],[Interest]]</f>
        <v>452162.03980855132</v>
      </c>
    </row>
    <row r="274" spans="2:9" x14ac:dyDescent="0.3">
      <c r="B274" s="23">
        <f>IFERROR(IF(Loan_Not_Paid*Values_Entered,Payment_Number,""), "")</f>
        <v>261</v>
      </c>
      <c r="C274" s="24">
        <f>IFERROR(IF(Loan_Not_Paid*Values_Entered,Payment_Date,""), "")</f>
        <v>53936</v>
      </c>
      <c r="D274" s="3">
        <f>IFERROR(IF(Loan_Not_Paid*Values_Entered,Beginning_Balance,""), "")</f>
        <v>194811.29537587287</v>
      </c>
      <c r="E274" s="3">
        <f>IFERROR(IF(Loan_Not_Paid*Values_Entered,Monthly_Payment,""), "")</f>
        <v>2528.2720939718552</v>
      </c>
      <c r="F274" s="3">
        <f>IFERROR(IF(Loan_Not_Paid*Values_Entered,Principal,""), "")</f>
        <v>1473.0442440192335</v>
      </c>
      <c r="G274" s="3">
        <f>IFERROR(IF(Loan_Not_Paid*Values_Entered,Interest,""), "")</f>
        <v>1055.2278499526221</v>
      </c>
      <c r="H274" s="25">
        <f>IFERROR(IF(Loan_Not_Paid*Values_Entered,Ending_Balance,""), "")</f>
        <v>193338.25113185355</v>
      </c>
      <c r="I274" s="35">
        <f>I273+Loan[[#This Row],[Interest]]</f>
        <v>453217.26765850396</v>
      </c>
    </row>
    <row r="275" spans="2:9" x14ac:dyDescent="0.3">
      <c r="B275" s="23">
        <f>IFERROR(IF(Loan_Not_Paid*Values_Entered,Payment_Number,""), "")</f>
        <v>262</v>
      </c>
      <c r="C275" s="24">
        <f>IFERROR(IF(Loan_Not_Paid*Values_Entered,Payment_Date,""), "")</f>
        <v>53966</v>
      </c>
      <c r="D275" s="3">
        <f>IFERROR(IF(Loan_Not_Paid*Values_Entered,Beginning_Balance,""), "")</f>
        <v>193338.25113185355</v>
      </c>
      <c r="E275" s="3">
        <f>IFERROR(IF(Loan_Not_Paid*Values_Entered,Monthly_Payment,""), "")</f>
        <v>2528.2720939718552</v>
      </c>
      <c r="F275" s="3">
        <f>IFERROR(IF(Loan_Not_Paid*Values_Entered,Principal,""), "")</f>
        <v>1481.0232336743375</v>
      </c>
      <c r="G275" s="3">
        <f>IFERROR(IF(Loan_Not_Paid*Values_Entered,Interest,""), "")</f>
        <v>1047.2488602975175</v>
      </c>
      <c r="H275" s="25">
        <f>IFERROR(IF(Loan_Not_Paid*Values_Entered,Ending_Balance,""), "")</f>
        <v>191857.22789817932</v>
      </c>
      <c r="I275" s="35">
        <f>I274+Loan[[#This Row],[Interest]]</f>
        <v>454264.51651880145</v>
      </c>
    </row>
    <row r="276" spans="2:9" x14ac:dyDescent="0.3">
      <c r="B276" s="23">
        <f>IFERROR(IF(Loan_Not_Paid*Values_Entered,Payment_Number,""), "")</f>
        <v>263</v>
      </c>
      <c r="C276" s="24">
        <f>IFERROR(IF(Loan_Not_Paid*Values_Entered,Payment_Date,""), "")</f>
        <v>53997</v>
      </c>
      <c r="D276" s="3">
        <f>IFERROR(IF(Loan_Not_Paid*Values_Entered,Beginning_Balance,""), "")</f>
        <v>191857.22789817932</v>
      </c>
      <c r="E276" s="3">
        <f>IFERROR(IF(Loan_Not_Paid*Values_Entered,Monthly_Payment,""), "")</f>
        <v>2528.2720939718552</v>
      </c>
      <c r="F276" s="3">
        <f>IFERROR(IF(Loan_Not_Paid*Values_Entered,Principal,""), "")</f>
        <v>1489.0454428567402</v>
      </c>
      <c r="G276" s="3">
        <f>IFERROR(IF(Loan_Not_Paid*Values_Entered,Interest,""), "")</f>
        <v>1039.2266511151149</v>
      </c>
      <c r="H276" s="25">
        <f>IFERROR(IF(Loan_Not_Paid*Values_Entered,Ending_Balance,""), "")</f>
        <v>190368.18245532271</v>
      </c>
      <c r="I276" s="35">
        <f>I275+Loan[[#This Row],[Interest]]</f>
        <v>455303.74316991656</v>
      </c>
    </row>
    <row r="277" spans="2:9" x14ac:dyDescent="0.3">
      <c r="B277" s="23">
        <f>IFERROR(IF(Loan_Not_Paid*Values_Entered,Payment_Number,""), "")</f>
        <v>264</v>
      </c>
      <c r="C277" s="24">
        <f>IFERROR(IF(Loan_Not_Paid*Values_Entered,Payment_Date,""), "")</f>
        <v>54027</v>
      </c>
      <c r="D277" s="3">
        <f>IFERROR(IF(Loan_Not_Paid*Values_Entered,Beginning_Balance,""), "")</f>
        <v>190368.18245532271</v>
      </c>
      <c r="E277" s="3">
        <f>IFERROR(IF(Loan_Not_Paid*Values_Entered,Monthly_Payment,""), "")</f>
        <v>2528.2720939718552</v>
      </c>
      <c r="F277" s="3">
        <f>IFERROR(IF(Loan_Not_Paid*Values_Entered,Principal,""), "")</f>
        <v>1497.1111056722141</v>
      </c>
      <c r="G277" s="3">
        <f>IFERROR(IF(Loan_Not_Paid*Values_Entered,Interest,""), "")</f>
        <v>1031.1609882996413</v>
      </c>
      <c r="H277" s="25">
        <f>IFERROR(IF(Loan_Not_Paid*Values_Entered,Ending_Balance,""), "")</f>
        <v>188871.07134965062</v>
      </c>
      <c r="I277" s="35">
        <f>I276+Loan[[#This Row],[Interest]]</f>
        <v>456334.9041582162</v>
      </c>
    </row>
    <row r="278" spans="2:9" x14ac:dyDescent="0.3">
      <c r="B278" s="23">
        <f>IFERROR(IF(Loan_Not_Paid*Values_Entered,Payment_Number,""), "")</f>
        <v>265</v>
      </c>
      <c r="C278" s="24">
        <f>IFERROR(IF(Loan_Not_Paid*Values_Entered,Payment_Date,""), "")</f>
        <v>54058</v>
      </c>
      <c r="D278" s="3">
        <f>IFERROR(IF(Loan_Not_Paid*Values_Entered,Beginning_Balance,""), "")</f>
        <v>188871.07134965062</v>
      </c>
      <c r="E278" s="3">
        <f>IFERROR(IF(Loan_Not_Paid*Values_Entered,Monthly_Payment,""), "")</f>
        <v>2528.2720939718552</v>
      </c>
      <c r="F278" s="3">
        <f>IFERROR(IF(Loan_Not_Paid*Values_Entered,Principal,""), "")</f>
        <v>1505.2204574946052</v>
      </c>
      <c r="G278" s="3">
        <f>IFERROR(IF(Loan_Not_Paid*Values_Entered,Interest,""), "")</f>
        <v>1023.0516364772498</v>
      </c>
      <c r="H278" s="25">
        <f>IFERROR(IF(Loan_Not_Paid*Values_Entered,Ending_Balance,""), "")</f>
        <v>187365.85089215566</v>
      </c>
      <c r="I278" s="35">
        <f>I277+Loan[[#This Row],[Interest]]</f>
        <v>457357.95579469344</v>
      </c>
    </row>
    <row r="279" spans="2:9" x14ac:dyDescent="0.3">
      <c r="B279" s="23">
        <f>IFERROR(IF(Loan_Not_Paid*Values_Entered,Payment_Number,""), "")</f>
        <v>266</v>
      </c>
      <c r="C279" s="24">
        <f>IFERROR(IF(Loan_Not_Paid*Values_Entered,Payment_Date,""), "")</f>
        <v>54089</v>
      </c>
      <c r="D279" s="3">
        <f>IFERROR(IF(Loan_Not_Paid*Values_Entered,Beginning_Balance,""), "")</f>
        <v>187365.85089215566</v>
      </c>
      <c r="E279" s="3">
        <f>IFERROR(IF(Loan_Not_Paid*Values_Entered,Monthly_Payment,""), "")</f>
        <v>2528.2720939718552</v>
      </c>
      <c r="F279" s="3">
        <f>IFERROR(IF(Loan_Not_Paid*Values_Entered,Principal,""), "")</f>
        <v>1513.373734972701</v>
      </c>
      <c r="G279" s="3">
        <f>IFERROR(IF(Loan_Not_Paid*Values_Entered,Interest,""), "")</f>
        <v>1014.8983589991542</v>
      </c>
      <c r="H279" s="25">
        <f>IFERROR(IF(Loan_Not_Paid*Values_Entered,Ending_Balance,""), "")</f>
        <v>185852.47715718299</v>
      </c>
      <c r="I279" s="35">
        <f>I278+Loan[[#This Row],[Interest]]</f>
        <v>458372.85415369261</v>
      </c>
    </row>
    <row r="280" spans="2:9" x14ac:dyDescent="0.3">
      <c r="B280" s="23">
        <f>IFERROR(IF(Loan_Not_Paid*Values_Entered,Payment_Number,""), "")</f>
        <v>267</v>
      </c>
      <c r="C280" s="24">
        <f>IFERROR(IF(Loan_Not_Paid*Values_Entered,Payment_Date,""), "")</f>
        <v>54118</v>
      </c>
      <c r="D280" s="3">
        <f>IFERROR(IF(Loan_Not_Paid*Values_Entered,Beginning_Balance,""), "")</f>
        <v>185852.47715718299</v>
      </c>
      <c r="E280" s="3">
        <f>IFERROR(IF(Loan_Not_Paid*Values_Entered,Monthly_Payment,""), "")</f>
        <v>2528.2720939718552</v>
      </c>
      <c r="F280" s="3">
        <f>IFERROR(IF(Loan_Not_Paid*Values_Entered,Principal,""), "")</f>
        <v>1521.5711760371366</v>
      </c>
      <c r="G280" s="3">
        <f>IFERROR(IF(Loan_Not_Paid*Values_Entered,Interest,""), "")</f>
        <v>1006.7009179347187</v>
      </c>
      <c r="H280" s="25">
        <f>IFERROR(IF(Loan_Not_Paid*Values_Entered,Ending_Balance,""), "")</f>
        <v>184330.90598114603</v>
      </c>
      <c r="I280" s="35">
        <f>I279+Loan[[#This Row],[Interest]]</f>
        <v>459379.55507162731</v>
      </c>
    </row>
    <row r="281" spans="2:9" x14ac:dyDescent="0.3">
      <c r="B281" s="23">
        <f>IFERROR(IF(Loan_Not_Paid*Values_Entered,Payment_Number,""), "")</f>
        <v>268</v>
      </c>
      <c r="C281" s="24">
        <f>IFERROR(IF(Loan_Not_Paid*Values_Entered,Payment_Date,""), "")</f>
        <v>54149</v>
      </c>
      <c r="D281" s="3">
        <f>IFERROR(IF(Loan_Not_Paid*Values_Entered,Beginning_Balance,""), "")</f>
        <v>184330.90598114603</v>
      </c>
      <c r="E281" s="3">
        <f>IFERROR(IF(Loan_Not_Paid*Values_Entered,Monthly_Payment,""), "")</f>
        <v>2528.2720939718552</v>
      </c>
      <c r="F281" s="3">
        <f>IFERROR(IF(Loan_Not_Paid*Values_Entered,Principal,""), "")</f>
        <v>1529.8130199073378</v>
      </c>
      <c r="G281" s="3">
        <f>IFERROR(IF(Loan_Not_Paid*Values_Entered,Interest,""), "")</f>
        <v>998.45907406451738</v>
      </c>
      <c r="H281" s="25">
        <f>IFERROR(IF(Loan_Not_Paid*Values_Entered,Ending_Balance,""), "")</f>
        <v>182801.0929612387</v>
      </c>
      <c r="I281" s="35">
        <f>I280+Loan[[#This Row],[Interest]]</f>
        <v>460378.01414569182</v>
      </c>
    </row>
    <row r="282" spans="2:9" x14ac:dyDescent="0.3">
      <c r="B282" s="23">
        <f>IFERROR(IF(Loan_Not_Paid*Values_Entered,Payment_Number,""), "")</f>
        <v>269</v>
      </c>
      <c r="C282" s="24">
        <f>IFERROR(IF(Loan_Not_Paid*Values_Entered,Payment_Date,""), "")</f>
        <v>54179</v>
      </c>
      <c r="D282" s="3">
        <f>IFERROR(IF(Loan_Not_Paid*Values_Entered,Beginning_Balance,""), "")</f>
        <v>182801.0929612387</v>
      </c>
      <c r="E282" s="3">
        <f>IFERROR(IF(Loan_Not_Paid*Values_Entered,Monthly_Payment,""), "")</f>
        <v>2528.2720939718552</v>
      </c>
      <c r="F282" s="3">
        <f>IFERROR(IF(Loan_Not_Paid*Values_Entered,Principal,""), "")</f>
        <v>1538.0995070985025</v>
      </c>
      <c r="G282" s="3">
        <f>IFERROR(IF(Loan_Not_Paid*Values_Entered,Interest,""), "")</f>
        <v>990.17258687335277</v>
      </c>
      <c r="H282" s="25">
        <f>IFERROR(IF(Loan_Not_Paid*Values_Entered,Ending_Balance,""), "")</f>
        <v>181262.99345414038</v>
      </c>
      <c r="I282" s="35">
        <f>I281+Loan[[#This Row],[Interest]]</f>
        <v>461368.18673256517</v>
      </c>
    </row>
    <row r="283" spans="2:9" x14ac:dyDescent="0.3">
      <c r="B283" s="23">
        <f>IFERROR(IF(Loan_Not_Paid*Values_Entered,Payment_Number,""), "")</f>
        <v>270</v>
      </c>
      <c r="C283" s="24">
        <f>IFERROR(IF(Loan_Not_Paid*Values_Entered,Payment_Date,""), "")</f>
        <v>54210</v>
      </c>
      <c r="D283" s="3">
        <f>IFERROR(IF(Loan_Not_Paid*Values_Entered,Beginning_Balance,""), "")</f>
        <v>181262.99345414038</v>
      </c>
      <c r="E283" s="3">
        <f>IFERROR(IF(Loan_Not_Paid*Values_Entered,Monthly_Payment,""), "")</f>
        <v>2528.2720939718552</v>
      </c>
      <c r="F283" s="3">
        <f>IFERROR(IF(Loan_Not_Paid*Values_Entered,Principal,""), "")</f>
        <v>1546.4308794286194</v>
      </c>
      <c r="G283" s="3">
        <f>IFERROR(IF(Loan_Not_Paid*Values_Entered,Interest,""), "")</f>
        <v>981.84121454323599</v>
      </c>
      <c r="H283" s="25">
        <f>IFERROR(IF(Loan_Not_Paid*Values_Entered,Ending_Balance,""), "")</f>
        <v>179716.56257471209</v>
      </c>
      <c r="I283" s="35">
        <f>I282+Loan[[#This Row],[Interest]]</f>
        <v>462350.02794710838</v>
      </c>
    </row>
    <row r="284" spans="2:9" x14ac:dyDescent="0.3">
      <c r="B284" s="23">
        <f>IFERROR(IF(Loan_Not_Paid*Values_Entered,Payment_Number,""), "")</f>
        <v>271</v>
      </c>
      <c r="C284" s="24">
        <f>IFERROR(IF(Loan_Not_Paid*Values_Entered,Payment_Date,""), "")</f>
        <v>54240</v>
      </c>
      <c r="D284" s="3">
        <f>IFERROR(IF(Loan_Not_Paid*Values_Entered,Beginning_Balance,""), "")</f>
        <v>179716.56257471209</v>
      </c>
      <c r="E284" s="3">
        <f>IFERROR(IF(Loan_Not_Paid*Values_Entered,Monthly_Payment,""), "")</f>
        <v>2528.2720939718552</v>
      </c>
      <c r="F284" s="3">
        <f>IFERROR(IF(Loan_Not_Paid*Values_Entered,Principal,""), "")</f>
        <v>1554.8073800255245</v>
      </c>
      <c r="G284" s="3">
        <f>IFERROR(IF(Loan_Not_Paid*Values_Entered,Interest,""), "")</f>
        <v>973.4647139463309</v>
      </c>
      <c r="H284" s="25">
        <f>IFERROR(IF(Loan_Not_Paid*Values_Entered,Ending_Balance,""), "")</f>
        <v>178161.75519468635</v>
      </c>
      <c r="I284" s="35">
        <f>I283+Loan[[#This Row],[Interest]]</f>
        <v>463323.49266105471</v>
      </c>
    </row>
    <row r="285" spans="2:9" x14ac:dyDescent="0.3">
      <c r="B285" s="23">
        <f>IFERROR(IF(Loan_Not_Paid*Values_Entered,Payment_Number,""), "")</f>
        <v>272</v>
      </c>
      <c r="C285" s="24">
        <f>IFERROR(IF(Loan_Not_Paid*Values_Entered,Payment_Date,""), "")</f>
        <v>54271</v>
      </c>
      <c r="D285" s="3">
        <f>IFERROR(IF(Loan_Not_Paid*Values_Entered,Beginning_Balance,""), "")</f>
        <v>178161.75519468635</v>
      </c>
      <c r="E285" s="3">
        <f>IFERROR(IF(Loan_Not_Paid*Values_Entered,Monthly_Payment,""), "")</f>
        <v>2528.2720939718552</v>
      </c>
      <c r="F285" s="3">
        <f>IFERROR(IF(Loan_Not_Paid*Values_Entered,Principal,""), "")</f>
        <v>1563.229253333996</v>
      </c>
      <c r="G285" s="3">
        <f>IFERROR(IF(Loan_Not_Paid*Values_Entered,Interest,""), "")</f>
        <v>965.04284063785917</v>
      </c>
      <c r="H285" s="25">
        <f>IFERROR(IF(Loan_Not_Paid*Values_Entered,Ending_Balance,""), "")</f>
        <v>176598.52594135236</v>
      </c>
      <c r="I285" s="35">
        <f>I284+Loan[[#This Row],[Interest]]</f>
        <v>464288.53550169256</v>
      </c>
    </row>
    <row r="286" spans="2:9" x14ac:dyDescent="0.3">
      <c r="B286" s="23">
        <f>IFERROR(IF(Loan_Not_Paid*Values_Entered,Payment_Number,""), "")</f>
        <v>273</v>
      </c>
      <c r="C286" s="24">
        <f>IFERROR(IF(Loan_Not_Paid*Values_Entered,Payment_Date,""), "")</f>
        <v>54302</v>
      </c>
      <c r="D286" s="3">
        <f>IFERROR(IF(Loan_Not_Paid*Values_Entered,Beginning_Balance,""), "")</f>
        <v>176598.52594135236</v>
      </c>
      <c r="E286" s="3">
        <f>IFERROR(IF(Loan_Not_Paid*Values_Entered,Monthly_Payment,""), "")</f>
        <v>2528.2720939718552</v>
      </c>
      <c r="F286" s="3">
        <f>IFERROR(IF(Loan_Not_Paid*Values_Entered,Principal,""), "")</f>
        <v>1571.6967451228884</v>
      </c>
      <c r="G286" s="3">
        <f>IFERROR(IF(Loan_Not_Paid*Values_Entered,Interest,""), "")</f>
        <v>956.57534884896688</v>
      </c>
      <c r="H286" s="25">
        <f>IFERROR(IF(Loan_Not_Paid*Values_Entered,Ending_Balance,""), "")</f>
        <v>175026.82919622958</v>
      </c>
      <c r="I286" s="35">
        <f>I285+Loan[[#This Row],[Interest]]</f>
        <v>465245.1108505415</v>
      </c>
    </row>
    <row r="287" spans="2:9" x14ac:dyDescent="0.3">
      <c r="B287" s="23">
        <f>IFERROR(IF(Loan_Not_Paid*Values_Entered,Payment_Number,""), "")</f>
        <v>274</v>
      </c>
      <c r="C287" s="24">
        <f>IFERROR(IF(Loan_Not_Paid*Values_Entered,Payment_Date,""), "")</f>
        <v>54332</v>
      </c>
      <c r="D287" s="3">
        <f>IFERROR(IF(Loan_Not_Paid*Values_Entered,Beginning_Balance,""), "")</f>
        <v>175026.82919622958</v>
      </c>
      <c r="E287" s="3">
        <f>IFERROR(IF(Loan_Not_Paid*Values_Entered,Monthly_Payment,""), "")</f>
        <v>2528.2720939718552</v>
      </c>
      <c r="F287" s="3">
        <f>IFERROR(IF(Loan_Not_Paid*Values_Entered,Principal,""), "")</f>
        <v>1580.2101024923043</v>
      </c>
      <c r="G287" s="3">
        <f>IFERROR(IF(Loan_Not_Paid*Values_Entered,Interest,""), "")</f>
        <v>948.06199147955101</v>
      </c>
      <c r="H287" s="25">
        <f>IFERROR(IF(Loan_Not_Paid*Values_Entered,Ending_Balance,""), "")</f>
        <v>173446.6190937371</v>
      </c>
      <c r="I287" s="35">
        <f>I286+Loan[[#This Row],[Interest]]</f>
        <v>466193.17284202104</v>
      </c>
    </row>
    <row r="288" spans="2:9" x14ac:dyDescent="0.3">
      <c r="B288" s="23">
        <f>IFERROR(IF(Loan_Not_Paid*Values_Entered,Payment_Number,""), "")</f>
        <v>275</v>
      </c>
      <c r="C288" s="24">
        <f>IFERROR(IF(Loan_Not_Paid*Values_Entered,Payment_Date,""), "")</f>
        <v>54363</v>
      </c>
      <c r="D288" s="3">
        <f>IFERROR(IF(Loan_Not_Paid*Values_Entered,Beginning_Balance,""), "")</f>
        <v>173446.6190937371</v>
      </c>
      <c r="E288" s="3">
        <f>IFERROR(IF(Loan_Not_Paid*Values_Entered,Monthly_Payment,""), "")</f>
        <v>2528.2720939718552</v>
      </c>
      <c r="F288" s="3">
        <f>IFERROR(IF(Loan_Not_Paid*Values_Entered,Principal,""), "")</f>
        <v>1588.769573880804</v>
      </c>
      <c r="G288" s="3">
        <f>IFERROR(IF(Loan_Not_Paid*Values_Entered,Interest,""), "")</f>
        <v>939.50252009105122</v>
      </c>
      <c r="H288" s="25">
        <f>IFERROR(IF(Loan_Not_Paid*Values_Entered,Ending_Balance,""), "")</f>
        <v>171857.84951985651</v>
      </c>
      <c r="I288" s="35">
        <f>I287+Loan[[#This Row],[Interest]]</f>
        <v>467132.67536211212</v>
      </c>
    </row>
    <row r="289" spans="2:9" x14ac:dyDescent="0.3">
      <c r="B289" s="23">
        <f>IFERROR(IF(Loan_Not_Paid*Values_Entered,Payment_Number,""), "")</f>
        <v>276</v>
      </c>
      <c r="C289" s="24">
        <f>IFERROR(IF(Loan_Not_Paid*Values_Entered,Payment_Date,""), "")</f>
        <v>54393</v>
      </c>
      <c r="D289" s="3">
        <f>IFERROR(IF(Loan_Not_Paid*Values_Entered,Beginning_Balance,""), "")</f>
        <v>171857.84951985651</v>
      </c>
      <c r="E289" s="3">
        <f>IFERROR(IF(Loan_Not_Paid*Values_Entered,Monthly_Payment,""), "")</f>
        <v>2528.2720939718552</v>
      </c>
      <c r="F289" s="3">
        <f>IFERROR(IF(Loan_Not_Paid*Values_Entered,Principal,""), "")</f>
        <v>1597.3754090726586</v>
      </c>
      <c r="G289" s="3">
        <f>IFERROR(IF(Loan_Not_Paid*Values_Entered,Interest,""), "")</f>
        <v>930.89668489919688</v>
      </c>
      <c r="H289" s="25">
        <f>IFERROR(IF(Loan_Not_Paid*Values_Entered,Ending_Balance,""), "")</f>
        <v>170260.47411078378</v>
      </c>
      <c r="I289" s="35">
        <f>I288+Loan[[#This Row],[Interest]]</f>
        <v>468063.57204701129</v>
      </c>
    </row>
    <row r="290" spans="2:9" x14ac:dyDescent="0.3">
      <c r="B290" s="23">
        <f>IFERROR(IF(Loan_Not_Paid*Values_Entered,Payment_Number,""), "")</f>
        <v>277</v>
      </c>
      <c r="C290" s="24">
        <f>IFERROR(IF(Loan_Not_Paid*Values_Entered,Payment_Date,""), "")</f>
        <v>54424</v>
      </c>
      <c r="D290" s="3">
        <f>IFERROR(IF(Loan_Not_Paid*Values_Entered,Beginning_Balance,""), "")</f>
        <v>170260.47411078378</v>
      </c>
      <c r="E290" s="3">
        <f>IFERROR(IF(Loan_Not_Paid*Values_Entered,Monthly_Payment,""), "")</f>
        <v>2528.2720939718552</v>
      </c>
      <c r="F290" s="3">
        <f>IFERROR(IF(Loan_Not_Paid*Values_Entered,Principal,""), "")</f>
        <v>1606.0278592051357</v>
      </c>
      <c r="G290" s="3">
        <f>IFERROR(IF(Loan_Not_Paid*Values_Entered,Interest,""), "")</f>
        <v>922.24423476671996</v>
      </c>
      <c r="H290" s="25">
        <f>IFERROR(IF(Loan_Not_Paid*Values_Entered,Ending_Balance,""), "")</f>
        <v>168654.44625157886</v>
      </c>
      <c r="I290" s="35">
        <f>I289+Loan[[#This Row],[Interest]]</f>
        <v>468985.81628177798</v>
      </c>
    </row>
    <row r="291" spans="2:9" x14ac:dyDescent="0.3">
      <c r="B291" s="23">
        <f>IFERROR(IF(Loan_Not_Paid*Values_Entered,Payment_Number,""), "")</f>
        <v>278</v>
      </c>
      <c r="C291" s="24">
        <f>IFERROR(IF(Loan_Not_Paid*Values_Entered,Payment_Date,""), "")</f>
        <v>54455</v>
      </c>
      <c r="D291" s="3">
        <f>IFERROR(IF(Loan_Not_Paid*Values_Entered,Beginning_Balance,""), "")</f>
        <v>168654.44625157886</v>
      </c>
      <c r="E291" s="3">
        <f>IFERROR(IF(Loan_Not_Paid*Values_Entered,Monthly_Payment,""), "")</f>
        <v>2528.2720939718552</v>
      </c>
      <c r="F291" s="3">
        <f>IFERROR(IF(Loan_Not_Paid*Values_Entered,Principal,""), "")</f>
        <v>1614.72717677583</v>
      </c>
      <c r="G291" s="3">
        <f>IFERROR(IF(Loan_Not_Paid*Values_Entered,Interest,""), "")</f>
        <v>913.54491719602538</v>
      </c>
      <c r="H291" s="25">
        <f>IFERROR(IF(Loan_Not_Paid*Values_Entered,Ending_Balance,""), "")</f>
        <v>167039.71907480294</v>
      </c>
      <c r="I291" s="35">
        <f>I290+Loan[[#This Row],[Interest]]</f>
        <v>469899.36119897402</v>
      </c>
    </row>
    <row r="292" spans="2:9" x14ac:dyDescent="0.3">
      <c r="B292" s="23">
        <f>IFERROR(IF(Loan_Not_Paid*Values_Entered,Payment_Number,""), "")</f>
        <v>279</v>
      </c>
      <c r="C292" s="24">
        <f>IFERROR(IF(Loan_Not_Paid*Values_Entered,Payment_Date,""), "")</f>
        <v>54483</v>
      </c>
      <c r="D292" s="3">
        <f>IFERROR(IF(Loan_Not_Paid*Values_Entered,Beginning_Balance,""), "")</f>
        <v>167039.71907480294</v>
      </c>
      <c r="E292" s="3">
        <f>IFERROR(IF(Loan_Not_Paid*Values_Entered,Monthly_Payment,""), "")</f>
        <v>2528.2720939718552</v>
      </c>
      <c r="F292" s="3">
        <f>IFERROR(IF(Loan_Not_Paid*Values_Entered,Principal,""), "")</f>
        <v>1623.4736156500321</v>
      </c>
      <c r="G292" s="3">
        <f>IFERROR(IF(Loan_Not_Paid*Values_Entered,Interest,""), "")</f>
        <v>904.79847832182293</v>
      </c>
      <c r="H292" s="25">
        <f>IFERROR(IF(Loan_Not_Paid*Values_Entered,Ending_Balance,""), "")</f>
        <v>165416.24545915308</v>
      </c>
      <c r="I292" s="35">
        <f>I291+Loan[[#This Row],[Interest]]</f>
        <v>470804.15967729583</v>
      </c>
    </row>
    <row r="293" spans="2:9" x14ac:dyDescent="0.3">
      <c r="B293" s="23">
        <f>IFERROR(IF(Loan_Not_Paid*Values_Entered,Payment_Number,""), "")</f>
        <v>280</v>
      </c>
      <c r="C293" s="24">
        <f>IFERROR(IF(Loan_Not_Paid*Values_Entered,Payment_Date,""), "")</f>
        <v>54514</v>
      </c>
      <c r="D293" s="3">
        <f>IFERROR(IF(Loan_Not_Paid*Values_Entered,Beginning_Balance,""), "")</f>
        <v>165416.24545915308</v>
      </c>
      <c r="E293" s="3">
        <f>IFERROR(IF(Loan_Not_Paid*Values_Entered,Monthly_Payment,""), "")</f>
        <v>2528.2720939718552</v>
      </c>
      <c r="F293" s="3">
        <f>IFERROR(IF(Loan_Not_Paid*Values_Entered,Principal,""), "")</f>
        <v>1632.2674310681364</v>
      </c>
      <c r="G293" s="3">
        <f>IFERROR(IF(Loan_Not_Paid*Values_Entered,Interest,""), "")</f>
        <v>896.00466290371867</v>
      </c>
      <c r="H293" s="25">
        <f>IFERROR(IF(Loan_Not_Paid*Values_Entered,Ending_Balance,""), "")</f>
        <v>163783.97802808485</v>
      </c>
      <c r="I293" s="35">
        <f>I292+Loan[[#This Row],[Interest]]</f>
        <v>471700.16434019955</v>
      </c>
    </row>
    <row r="294" spans="2:9" x14ac:dyDescent="0.3">
      <c r="B294" s="23">
        <f>IFERROR(IF(Loan_Not_Paid*Values_Entered,Payment_Number,""), "")</f>
        <v>281</v>
      </c>
      <c r="C294" s="24">
        <f>IFERROR(IF(Loan_Not_Paid*Values_Entered,Payment_Date,""), "")</f>
        <v>54544</v>
      </c>
      <c r="D294" s="3">
        <f>IFERROR(IF(Loan_Not_Paid*Values_Entered,Beginning_Balance,""), "")</f>
        <v>163783.97802808485</v>
      </c>
      <c r="E294" s="3">
        <f>IFERROR(IF(Loan_Not_Paid*Values_Entered,Monthly_Payment,""), "")</f>
        <v>2528.2720939718552</v>
      </c>
      <c r="F294" s="3">
        <f>IFERROR(IF(Loan_Not_Paid*Values_Entered,Principal,""), "")</f>
        <v>1641.1088796530889</v>
      </c>
      <c r="G294" s="3">
        <f>IFERROR(IF(Loan_Not_Paid*Values_Entered,Interest,""), "")</f>
        <v>887.16321431876622</v>
      </c>
      <c r="H294" s="25">
        <f>IFERROR(IF(Loan_Not_Paid*Values_Entered,Ending_Balance,""), "")</f>
        <v>162142.86914843181</v>
      </c>
      <c r="I294" s="35">
        <f>I293+Loan[[#This Row],[Interest]]</f>
        <v>472587.3275545183</v>
      </c>
    </row>
    <row r="295" spans="2:9" x14ac:dyDescent="0.3">
      <c r="B295" s="23">
        <f>IFERROR(IF(Loan_Not_Paid*Values_Entered,Payment_Number,""), "")</f>
        <v>282</v>
      </c>
      <c r="C295" s="24">
        <f>IFERROR(IF(Loan_Not_Paid*Values_Entered,Payment_Date,""), "")</f>
        <v>54575</v>
      </c>
      <c r="D295" s="3">
        <f>IFERROR(IF(Loan_Not_Paid*Values_Entered,Beginning_Balance,""), "")</f>
        <v>162142.86914843181</v>
      </c>
      <c r="E295" s="3">
        <f>IFERROR(IF(Loan_Not_Paid*Values_Entered,Monthly_Payment,""), "")</f>
        <v>2528.2720939718552</v>
      </c>
      <c r="F295" s="3">
        <f>IFERROR(IF(Loan_Not_Paid*Values_Entered,Principal,""), "")</f>
        <v>1649.9982194178763</v>
      </c>
      <c r="G295" s="3">
        <f>IFERROR(IF(Loan_Not_Paid*Values_Entered,Interest,""), "")</f>
        <v>878.27387455397854</v>
      </c>
      <c r="H295" s="25">
        <f>IFERROR(IF(Loan_Not_Paid*Values_Entered,Ending_Balance,""), "")</f>
        <v>160492.87092901394</v>
      </c>
      <c r="I295" s="35">
        <f>I294+Loan[[#This Row],[Interest]]</f>
        <v>473465.60142907227</v>
      </c>
    </row>
    <row r="296" spans="2:9" x14ac:dyDescent="0.3">
      <c r="B296" s="23">
        <f>IFERROR(IF(Loan_Not_Paid*Values_Entered,Payment_Number,""), "")</f>
        <v>283</v>
      </c>
      <c r="C296" s="24">
        <f>IFERROR(IF(Loan_Not_Paid*Values_Entered,Payment_Date,""), "")</f>
        <v>54605</v>
      </c>
      <c r="D296" s="3">
        <f>IFERROR(IF(Loan_Not_Paid*Values_Entered,Beginning_Balance,""), "")</f>
        <v>160492.87092901394</v>
      </c>
      <c r="E296" s="3">
        <f>IFERROR(IF(Loan_Not_Paid*Values_Entered,Monthly_Payment,""), "")</f>
        <v>2528.2720939718552</v>
      </c>
      <c r="F296" s="3">
        <f>IFERROR(IF(Loan_Not_Paid*Values_Entered,Principal,""), "")</f>
        <v>1658.9357097730565</v>
      </c>
      <c r="G296" s="3">
        <f>IFERROR(IF(Loan_Not_Paid*Values_Entered,Interest,""), "")</f>
        <v>869.33638419879844</v>
      </c>
      <c r="H296" s="25">
        <f>IFERROR(IF(Loan_Not_Paid*Values_Entered,Ending_Balance,""), "")</f>
        <v>158833.93521924107</v>
      </c>
      <c r="I296" s="35">
        <f>I295+Loan[[#This Row],[Interest]]</f>
        <v>474334.93781327107</v>
      </c>
    </row>
    <row r="297" spans="2:9" x14ac:dyDescent="0.3">
      <c r="B297" s="23">
        <f>IFERROR(IF(Loan_Not_Paid*Values_Entered,Payment_Number,""), "")</f>
        <v>284</v>
      </c>
      <c r="C297" s="24">
        <f>IFERROR(IF(Loan_Not_Paid*Values_Entered,Payment_Date,""), "")</f>
        <v>54636</v>
      </c>
      <c r="D297" s="3">
        <f>IFERROR(IF(Loan_Not_Paid*Values_Entered,Beginning_Balance,""), "")</f>
        <v>158833.93521924107</v>
      </c>
      <c r="E297" s="3">
        <f>IFERROR(IF(Loan_Not_Paid*Values_Entered,Monthly_Payment,""), "")</f>
        <v>2528.2720939718552</v>
      </c>
      <c r="F297" s="3">
        <f>IFERROR(IF(Loan_Not_Paid*Values_Entered,Principal,""), "")</f>
        <v>1667.9216115343274</v>
      </c>
      <c r="G297" s="3">
        <f>IFERROR(IF(Loan_Not_Paid*Values_Entered,Interest,""), "")</f>
        <v>860.3504824375276</v>
      </c>
      <c r="H297" s="25">
        <f>IFERROR(IF(Loan_Not_Paid*Values_Entered,Ending_Balance,""), "")</f>
        <v>157166.01360770687</v>
      </c>
      <c r="I297" s="35">
        <f>I296+Loan[[#This Row],[Interest]]</f>
        <v>475195.2882957086</v>
      </c>
    </row>
    <row r="298" spans="2:9" x14ac:dyDescent="0.3">
      <c r="B298" s="23">
        <f>IFERROR(IF(Loan_Not_Paid*Values_Entered,Payment_Number,""), "")</f>
        <v>285</v>
      </c>
      <c r="C298" s="24">
        <f>IFERROR(IF(Loan_Not_Paid*Values_Entered,Payment_Date,""), "")</f>
        <v>54667</v>
      </c>
      <c r="D298" s="3">
        <f>IFERROR(IF(Loan_Not_Paid*Values_Entered,Beginning_Balance,""), "")</f>
        <v>157166.01360770687</v>
      </c>
      <c r="E298" s="3">
        <f>IFERROR(IF(Loan_Not_Paid*Values_Entered,Monthly_Payment,""), "")</f>
        <v>2528.2720939718552</v>
      </c>
      <c r="F298" s="3">
        <f>IFERROR(IF(Loan_Not_Paid*Values_Entered,Principal,""), "")</f>
        <v>1676.9561869301385</v>
      </c>
      <c r="G298" s="3">
        <f>IFERROR(IF(Loan_Not_Paid*Values_Entered,Interest,""), "")</f>
        <v>851.31590704171686</v>
      </c>
      <c r="H298" s="25">
        <f>IFERROR(IF(Loan_Not_Paid*Values_Entered,Ending_Balance,""), "")</f>
        <v>155489.05742077669</v>
      </c>
      <c r="I298" s="35">
        <f>I297+Loan[[#This Row],[Interest]]</f>
        <v>476046.60420275031</v>
      </c>
    </row>
    <row r="299" spans="2:9" x14ac:dyDescent="0.3">
      <c r="B299" s="23">
        <f>IFERROR(IF(Loan_Not_Paid*Values_Entered,Payment_Number,""), "")</f>
        <v>286</v>
      </c>
      <c r="C299" s="24">
        <f>IFERROR(IF(Loan_Not_Paid*Values_Entered,Payment_Date,""), "")</f>
        <v>54697</v>
      </c>
      <c r="D299" s="3">
        <f>IFERROR(IF(Loan_Not_Paid*Values_Entered,Beginning_Balance,""), "")</f>
        <v>155489.05742077669</v>
      </c>
      <c r="E299" s="3">
        <f>IFERROR(IF(Loan_Not_Paid*Values_Entered,Monthly_Payment,""), "")</f>
        <v>2528.2720939718552</v>
      </c>
      <c r="F299" s="3">
        <f>IFERROR(IF(Loan_Not_Paid*Values_Entered,Principal,""), "")</f>
        <v>1686.0396996093432</v>
      </c>
      <c r="G299" s="3">
        <f>IFERROR(IF(Loan_Not_Paid*Values_Entered,Interest,""), "")</f>
        <v>842.23239436251185</v>
      </c>
      <c r="H299" s="25">
        <f>IFERROR(IF(Loan_Not_Paid*Values_Entered,Ending_Balance,""), "")</f>
        <v>153803.0177211673</v>
      </c>
      <c r="I299" s="35">
        <f>I298+Loan[[#This Row],[Interest]]</f>
        <v>476888.83659711282</v>
      </c>
    </row>
    <row r="300" spans="2:9" x14ac:dyDescent="0.3">
      <c r="B300" s="23">
        <f>IFERROR(IF(Loan_Not_Paid*Values_Entered,Payment_Number,""), "")</f>
        <v>287</v>
      </c>
      <c r="C300" s="24">
        <f>IFERROR(IF(Loan_Not_Paid*Values_Entered,Payment_Date,""), "")</f>
        <v>54728</v>
      </c>
      <c r="D300" s="3">
        <f>IFERROR(IF(Loan_Not_Paid*Values_Entered,Beginning_Balance,""), "")</f>
        <v>153803.0177211673</v>
      </c>
      <c r="E300" s="3">
        <f>IFERROR(IF(Loan_Not_Paid*Values_Entered,Monthly_Payment,""), "")</f>
        <v>2528.2720939718552</v>
      </c>
      <c r="F300" s="3">
        <f>IFERROR(IF(Loan_Not_Paid*Values_Entered,Principal,""), "")</f>
        <v>1695.1724146488941</v>
      </c>
      <c r="G300" s="3">
        <f>IFERROR(IF(Loan_Not_Paid*Values_Entered,Interest,""), "")</f>
        <v>833.09967932296138</v>
      </c>
      <c r="H300" s="25">
        <f>IFERROR(IF(Loan_Not_Paid*Values_Entered,Ending_Balance,""), "")</f>
        <v>152107.84530651849</v>
      </c>
      <c r="I300" s="35">
        <f>I299+Loan[[#This Row],[Interest]]</f>
        <v>477721.93627643579</v>
      </c>
    </row>
    <row r="301" spans="2:9" x14ac:dyDescent="0.3">
      <c r="B301" s="23">
        <f>IFERROR(IF(Loan_Not_Paid*Values_Entered,Payment_Number,""), "")</f>
        <v>288</v>
      </c>
      <c r="C301" s="24">
        <f>IFERROR(IF(Loan_Not_Paid*Values_Entered,Payment_Date,""), "")</f>
        <v>54758</v>
      </c>
      <c r="D301" s="3">
        <f>IFERROR(IF(Loan_Not_Paid*Values_Entered,Beginning_Balance,""), "")</f>
        <v>152107.84530651849</v>
      </c>
      <c r="E301" s="3">
        <f>IFERROR(IF(Loan_Not_Paid*Values_Entered,Monthly_Payment,""), "")</f>
        <v>2528.2720939718552</v>
      </c>
      <c r="F301" s="3">
        <f>IFERROR(IF(Loan_Not_Paid*Values_Entered,Principal,""), "")</f>
        <v>1704.3545985615754</v>
      </c>
      <c r="G301" s="3">
        <f>IFERROR(IF(Loan_Not_Paid*Values_Entered,Interest,""), "")</f>
        <v>823.91749541027968</v>
      </c>
      <c r="H301" s="25">
        <f>IFERROR(IF(Loan_Not_Paid*Values_Entered,Ending_Balance,""), "")</f>
        <v>150403.49070795695</v>
      </c>
      <c r="I301" s="35">
        <f>I300+Loan[[#This Row],[Interest]]</f>
        <v>478545.8537718461</v>
      </c>
    </row>
    <row r="302" spans="2:9" x14ac:dyDescent="0.3">
      <c r="B302" s="23">
        <f>IFERROR(IF(Loan_Not_Paid*Values_Entered,Payment_Number,""), "")</f>
        <v>289</v>
      </c>
      <c r="C302" s="24">
        <f>IFERROR(IF(Loan_Not_Paid*Values_Entered,Payment_Date,""), "")</f>
        <v>54789</v>
      </c>
      <c r="D302" s="3">
        <f>IFERROR(IF(Loan_Not_Paid*Values_Entered,Beginning_Balance,""), "")</f>
        <v>150403.49070795695</v>
      </c>
      <c r="E302" s="3">
        <f>IFERROR(IF(Loan_Not_Paid*Values_Entered,Monthly_Payment,""), "")</f>
        <v>2528.2720939718552</v>
      </c>
      <c r="F302" s="3">
        <f>IFERROR(IF(Loan_Not_Paid*Values_Entered,Principal,""), "")</f>
        <v>1713.5865193037839</v>
      </c>
      <c r="G302" s="3">
        <f>IFERROR(IF(Loan_Not_Paid*Values_Entered,Interest,""), "")</f>
        <v>814.68557466807113</v>
      </c>
      <c r="H302" s="25">
        <f>IFERROR(IF(Loan_Not_Paid*Values_Entered,Ending_Balance,""), "")</f>
        <v>148689.90418865322</v>
      </c>
      <c r="I302" s="35">
        <f>I301+Loan[[#This Row],[Interest]]</f>
        <v>479360.53934651415</v>
      </c>
    </row>
    <row r="303" spans="2:9" x14ac:dyDescent="0.3">
      <c r="B303" s="23">
        <f>IFERROR(IF(Loan_Not_Paid*Values_Entered,Payment_Number,""), "")</f>
        <v>290</v>
      </c>
      <c r="C303" s="24">
        <f>IFERROR(IF(Loan_Not_Paid*Values_Entered,Payment_Date,""), "")</f>
        <v>54820</v>
      </c>
      <c r="D303" s="3">
        <f>IFERROR(IF(Loan_Not_Paid*Values_Entered,Beginning_Balance,""), "")</f>
        <v>148689.90418865322</v>
      </c>
      <c r="E303" s="3">
        <f>IFERROR(IF(Loan_Not_Paid*Values_Entered,Monthly_Payment,""), "")</f>
        <v>2528.2720939718552</v>
      </c>
      <c r="F303" s="3">
        <f>IFERROR(IF(Loan_Not_Paid*Values_Entered,Principal,""), "")</f>
        <v>1722.8684462833462</v>
      </c>
      <c r="G303" s="3">
        <f>IFERROR(IF(Loan_Not_Paid*Values_Entered,Interest,""), "")</f>
        <v>805.40364768850895</v>
      </c>
      <c r="H303" s="25">
        <f>IFERROR(IF(Loan_Not_Paid*Values_Entered,Ending_Balance,""), "")</f>
        <v>146967.03574236971</v>
      </c>
      <c r="I303" s="35">
        <f>I302+Loan[[#This Row],[Interest]]</f>
        <v>480165.94299420266</v>
      </c>
    </row>
    <row r="304" spans="2:9" x14ac:dyDescent="0.3">
      <c r="B304" s="23">
        <f>IFERROR(IF(Loan_Not_Paid*Values_Entered,Payment_Number,""), "")</f>
        <v>291</v>
      </c>
      <c r="C304" s="24">
        <f>IFERROR(IF(Loan_Not_Paid*Values_Entered,Payment_Date,""), "")</f>
        <v>54848</v>
      </c>
      <c r="D304" s="3">
        <f>IFERROR(IF(Loan_Not_Paid*Values_Entered,Beginning_Balance,""), "")</f>
        <v>146967.03574236971</v>
      </c>
      <c r="E304" s="3">
        <f>IFERROR(IF(Loan_Not_Paid*Values_Entered,Monthly_Payment,""), "")</f>
        <v>2528.2720939718552</v>
      </c>
      <c r="F304" s="3">
        <f>IFERROR(IF(Loan_Not_Paid*Values_Entered,Principal,""), "")</f>
        <v>1732.2006503673808</v>
      </c>
      <c r="G304" s="3">
        <f>IFERROR(IF(Loan_Not_Paid*Values_Entered,Interest,""), "")</f>
        <v>796.07144360447444</v>
      </c>
      <c r="H304" s="25">
        <f>IFERROR(IF(Loan_Not_Paid*Values_Entered,Ending_Balance,""), "")</f>
        <v>145234.83509200276</v>
      </c>
      <c r="I304" s="35">
        <f>I303+Loan[[#This Row],[Interest]]</f>
        <v>480962.01443780714</v>
      </c>
    </row>
    <row r="305" spans="2:9" x14ac:dyDescent="0.3">
      <c r="B305" s="23">
        <f>IFERROR(IF(Loan_Not_Paid*Values_Entered,Payment_Number,""), "")</f>
        <v>292</v>
      </c>
      <c r="C305" s="24">
        <f>IFERROR(IF(Loan_Not_Paid*Values_Entered,Payment_Date,""), "")</f>
        <v>54879</v>
      </c>
      <c r="D305" s="3">
        <f>IFERROR(IF(Loan_Not_Paid*Values_Entered,Beginning_Balance,""), "")</f>
        <v>145234.83509200276</v>
      </c>
      <c r="E305" s="3">
        <f>IFERROR(IF(Loan_Not_Paid*Values_Entered,Monthly_Payment,""), "")</f>
        <v>2528.2720939718552</v>
      </c>
      <c r="F305" s="3">
        <f>IFERROR(IF(Loan_Not_Paid*Values_Entered,Principal,""), "")</f>
        <v>1741.5834038902042</v>
      </c>
      <c r="G305" s="3">
        <f>IFERROR(IF(Loan_Not_Paid*Values_Entered,Interest,""), "")</f>
        <v>786.68869008165086</v>
      </c>
      <c r="H305" s="25">
        <f>IFERROR(IF(Loan_Not_Paid*Values_Entered,Ending_Balance,""), "")</f>
        <v>143493.2516881125</v>
      </c>
      <c r="I305" s="35">
        <f>I304+Loan[[#This Row],[Interest]]</f>
        <v>481748.70312788879</v>
      </c>
    </row>
    <row r="306" spans="2:9" x14ac:dyDescent="0.3">
      <c r="B306" s="23">
        <f>IFERROR(IF(Loan_Not_Paid*Values_Entered,Payment_Number,""), "")</f>
        <v>293</v>
      </c>
      <c r="C306" s="24">
        <f>IFERROR(IF(Loan_Not_Paid*Values_Entered,Payment_Date,""), "")</f>
        <v>54909</v>
      </c>
      <c r="D306" s="3">
        <f>IFERROR(IF(Loan_Not_Paid*Values_Entered,Beginning_Balance,""), "")</f>
        <v>143493.2516881125</v>
      </c>
      <c r="E306" s="3">
        <f>IFERROR(IF(Loan_Not_Paid*Values_Entered,Monthly_Payment,""), "")</f>
        <v>2528.2720939718552</v>
      </c>
      <c r="F306" s="3">
        <f>IFERROR(IF(Loan_Not_Paid*Values_Entered,Principal,""), "")</f>
        <v>1751.016980661276</v>
      </c>
      <c r="G306" s="3">
        <f>IFERROR(IF(Loan_Not_Paid*Values_Entered,Interest,""), "")</f>
        <v>777.25511331057896</v>
      </c>
      <c r="H306" s="25">
        <f>IFERROR(IF(Loan_Not_Paid*Values_Entered,Ending_Balance,""), "")</f>
        <v>141742.23470745119</v>
      </c>
      <c r="I306" s="35">
        <f>I305+Loan[[#This Row],[Interest]]</f>
        <v>482525.95824119938</v>
      </c>
    </row>
    <row r="307" spans="2:9" x14ac:dyDescent="0.3">
      <c r="B307" s="23">
        <f>IFERROR(IF(Loan_Not_Paid*Values_Entered,Payment_Number,""), "")</f>
        <v>294</v>
      </c>
      <c r="C307" s="24">
        <f>IFERROR(IF(Loan_Not_Paid*Values_Entered,Payment_Date,""), "")</f>
        <v>54940</v>
      </c>
      <c r="D307" s="3">
        <f>IFERROR(IF(Loan_Not_Paid*Values_Entered,Beginning_Balance,""), "")</f>
        <v>141742.23470745119</v>
      </c>
      <c r="E307" s="3">
        <f>IFERROR(IF(Loan_Not_Paid*Values_Entered,Monthly_Payment,""), "")</f>
        <v>2528.2720939718552</v>
      </c>
      <c r="F307" s="3">
        <f>IFERROR(IF(Loan_Not_Paid*Values_Entered,Principal,""), "")</f>
        <v>1760.5016559731914</v>
      </c>
      <c r="G307" s="3">
        <f>IFERROR(IF(Loan_Not_Paid*Values_Entered,Interest,""), "")</f>
        <v>767.77043799866374</v>
      </c>
      <c r="H307" s="25">
        <f>IFERROR(IF(Loan_Not_Paid*Values_Entered,Ending_Balance,""), "")</f>
        <v>139981.73305147793</v>
      </c>
      <c r="I307" s="35">
        <f>I306+Loan[[#This Row],[Interest]]</f>
        <v>483293.72867919802</v>
      </c>
    </row>
    <row r="308" spans="2:9" x14ac:dyDescent="0.3">
      <c r="B308" s="23">
        <f>IFERROR(IF(Loan_Not_Paid*Values_Entered,Payment_Number,""), "")</f>
        <v>295</v>
      </c>
      <c r="C308" s="24">
        <f>IFERROR(IF(Loan_Not_Paid*Values_Entered,Payment_Date,""), "")</f>
        <v>54970</v>
      </c>
      <c r="D308" s="3">
        <f>IFERROR(IF(Loan_Not_Paid*Values_Entered,Beginning_Balance,""), "")</f>
        <v>139981.73305147793</v>
      </c>
      <c r="E308" s="3">
        <f>IFERROR(IF(Loan_Not_Paid*Values_Entered,Monthly_Payment,""), "")</f>
        <v>2528.2720939718552</v>
      </c>
      <c r="F308" s="3">
        <f>IFERROR(IF(Loan_Not_Paid*Values_Entered,Principal,""), "")</f>
        <v>1770.0377066097126</v>
      </c>
      <c r="G308" s="3">
        <f>IFERROR(IF(Loan_Not_Paid*Values_Entered,Interest,""), "")</f>
        <v>758.23438736214223</v>
      </c>
      <c r="H308" s="25">
        <f>IFERROR(IF(Loan_Not_Paid*Values_Entered,Ending_Balance,""), "")</f>
        <v>138211.69534486835</v>
      </c>
      <c r="I308" s="35">
        <f>I307+Loan[[#This Row],[Interest]]</f>
        <v>484051.96306656016</v>
      </c>
    </row>
    <row r="309" spans="2:9" x14ac:dyDescent="0.3">
      <c r="B309" s="23">
        <f>IFERROR(IF(Loan_Not_Paid*Values_Entered,Payment_Number,""), "")</f>
        <v>296</v>
      </c>
      <c r="C309" s="24">
        <f>IFERROR(IF(Loan_Not_Paid*Values_Entered,Payment_Date,""), "")</f>
        <v>55001</v>
      </c>
      <c r="D309" s="3">
        <f>IFERROR(IF(Loan_Not_Paid*Values_Entered,Beginning_Balance,""), "")</f>
        <v>138211.69534486835</v>
      </c>
      <c r="E309" s="3">
        <f>IFERROR(IF(Loan_Not_Paid*Values_Entered,Monthly_Payment,""), "")</f>
        <v>2528.2720939718552</v>
      </c>
      <c r="F309" s="3">
        <f>IFERROR(IF(Loan_Not_Paid*Values_Entered,Principal,""), "")</f>
        <v>1779.625410853849</v>
      </c>
      <c r="G309" s="3">
        <f>IFERROR(IF(Loan_Not_Paid*Values_Entered,Interest,""), "")</f>
        <v>748.64668311800631</v>
      </c>
      <c r="H309" s="25">
        <f>IFERROR(IF(Loan_Not_Paid*Values_Entered,Ending_Balance,""), "")</f>
        <v>136432.06993401423</v>
      </c>
      <c r="I309" s="35">
        <f>I308+Loan[[#This Row],[Interest]]</f>
        <v>484800.60974967817</v>
      </c>
    </row>
    <row r="310" spans="2:9" x14ac:dyDescent="0.3">
      <c r="B310" s="23">
        <f>IFERROR(IF(Loan_Not_Paid*Values_Entered,Payment_Number,""), "")</f>
        <v>297</v>
      </c>
      <c r="C310" s="24">
        <f>IFERROR(IF(Loan_Not_Paid*Values_Entered,Payment_Date,""), "")</f>
        <v>55032</v>
      </c>
      <c r="D310" s="3">
        <f>IFERROR(IF(Loan_Not_Paid*Values_Entered,Beginning_Balance,""), "")</f>
        <v>136432.06993401423</v>
      </c>
      <c r="E310" s="3">
        <f>IFERROR(IF(Loan_Not_Paid*Values_Entered,Monthly_Payment,""), "")</f>
        <v>2528.2720939718552</v>
      </c>
      <c r="F310" s="3">
        <f>IFERROR(IF(Loan_Not_Paid*Values_Entered,Principal,""), "")</f>
        <v>1789.2650484959738</v>
      </c>
      <c r="G310" s="3">
        <f>IFERROR(IF(Loan_Not_Paid*Values_Entered,Interest,""), "")</f>
        <v>739.00704547588145</v>
      </c>
      <c r="H310" s="25">
        <f>IFERROR(IF(Loan_Not_Paid*Values_Entered,Ending_Balance,""), "")</f>
        <v>134642.80488551874</v>
      </c>
      <c r="I310" s="35">
        <f>I309+Loan[[#This Row],[Interest]]</f>
        <v>485539.61679515406</v>
      </c>
    </row>
    <row r="311" spans="2:9" x14ac:dyDescent="0.3">
      <c r="B311" s="23">
        <f>IFERROR(IF(Loan_Not_Paid*Values_Entered,Payment_Number,""), "")</f>
        <v>298</v>
      </c>
      <c r="C311" s="24">
        <f>IFERROR(IF(Loan_Not_Paid*Values_Entered,Payment_Date,""), "")</f>
        <v>55062</v>
      </c>
      <c r="D311" s="3">
        <f>IFERROR(IF(Loan_Not_Paid*Values_Entered,Beginning_Balance,""), "")</f>
        <v>134642.80488551874</v>
      </c>
      <c r="E311" s="3">
        <f>IFERROR(IF(Loan_Not_Paid*Values_Entered,Monthly_Payment,""), "")</f>
        <v>2528.2720939718552</v>
      </c>
      <c r="F311" s="3">
        <f>IFERROR(IF(Loan_Not_Paid*Values_Entered,Principal,""), "")</f>
        <v>1798.9569008419935</v>
      </c>
      <c r="G311" s="3">
        <f>IFERROR(IF(Loan_Not_Paid*Values_Entered,Interest,""), "")</f>
        <v>729.31519312986154</v>
      </c>
      <c r="H311" s="25">
        <f>IFERROR(IF(Loan_Not_Paid*Values_Entered,Ending_Balance,""), "")</f>
        <v>132843.84798467648</v>
      </c>
      <c r="I311" s="35">
        <f>I310+Loan[[#This Row],[Interest]]</f>
        <v>486268.93198828393</v>
      </c>
    </row>
    <row r="312" spans="2:9" x14ac:dyDescent="0.3">
      <c r="B312" s="23">
        <f>IFERROR(IF(Loan_Not_Paid*Values_Entered,Payment_Number,""), "")</f>
        <v>299</v>
      </c>
      <c r="C312" s="24">
        <f>IFERROR(IF(Loan_Not_Paid*Values_Entered,Payment_Date,""), "")</f>
        <v>55093</v>
      </c>
      <c r="D312" s="3">
        <f>IFERROR(IF(Loan_Not_Paid*Values_Entered,Beginning_Balance,""), "")</f>
        <v>132843.84798467648</v>
      </c>
      <c r="E312" s="3">
        <f>IFERROR(IF(Loan_Not_Paid*Values_Entered,Monthly_Payment,""), "")</f>
        <v>2528.2720939718552</v>
      </c>
      <c r="F312" s="3">
        <f>IFERROR(IF(Loan_Not_Paid*Values_Entered,Principal,""), "")</f>
        <v>1808.7012507215545</v>
      </c>
      <c r="G312" s="3">
        <f>IFERROR(IF(Loan_Not_Paid*Values_Entered,Interest,""), "")</f>
        <v>719.57084325030075</v>
      </c>
      <c r="H312" s="25">
        <f>IFERROR(IF(Loan_Not_Paid*Values_Entered,Ending_Balance,""), "")</f>
        <v>131035.14673395525</v>
      </c>
      <c r="I312" s="35">
        <f>I311+Loan[[#This Row],[Interest]]</f>
        <v>486988.50283153425</v>
      </c>
    </row>
    <row r="313" spans="2:9" x14ac:dyDescent="0.3">
      <c r="B313" s="23">
        <f>IFERROR(IF(Loan_Not_Paid*Values_Entered,Payment_Number,""), "")</f>
        <v>300</v>
      </c>
      <c r="C313" s="24">
        <f>IFERROR(IF(Loan_Not_Paid*Values_Entered,Payment_Date,""), "")</f>
        <v>55123</v>
      </c>
      <c r="D313" s="3">
        <f>IFERROR(IF(Loan_Not_Paid*Values_Entered,Beginning_Balance,""), "")</f>
        <v>131035.14673395525</v>
      </c>
      <c r="E313" s="3">
        <f>IFERROR(IF(Loan_Not_Paid*Values_Entered,Monthly_Payment,""), "")</f>
        <v>2528.2720939718552</v>
      </c>
      <c r="F313" s="3">
        <f>IFERROR(IF(Loan_Not_Paid*Values_Entered,Principal,""), "")</f>
        <v>1818.4983824962965</v>
      </c>
      <c r="G313" s="3">
        <f>IFERROR(IF(Loan_Not_Paid*Values_Entered,Interest,""), "")</f>
        <v>709.77371147555891</v>
      </c>
      <c r="H313" s="25">
        <f>IFERROR(IF(Loan_Not_Paid*Values_Entered,Ending_Balance,""), "")</f>
        <v>129216.64835145907</v>
      </c>
      <c r="I313" s="35">
        <f>I312+Loan[[#This Row],[Interest]]</f>
        <v>487698.27654300979</v>
      </c>
    </row>
    <row r="314" spans="2:9" x14ac:dyDescent="0.3">
      <c r="B314" s="23">
        <f>IFERROR(IF(Loan_Not_Paid*Values_Entered,Payment_Number,""), "")</f>
        <v>301</v>
      </c>
      <c r="C314" s="24">
        <f>IFERROR(IF(Loan_Not_Paid*Values_Entered,Payment_Date,""), "")</f>
        <v>55154</v>
      </c>
      <c r="D314" s="3">
        <f>IFERROR(IF(Loan_Not_Paid*Values_Entered,Beginning_Balance,""), "")</f>
        <v>129216.64835145907</v>
      </c>
      <c r="E314" s="3">
        <f>IFERROR(IF(Loan_Not_Paid*Values_Entered,Monthly_Payment,""), "")</f>
        <v>2528.2720939718552</v>
      </c>
      <c r="F314" s="3">
        <f>IFERROR(IF(Loan_Not_Paid*Values_Entered,Principal,""), "")</f>
        <v>1828.3485820681515</v>
      </c>
      <c r="G314" s="3">
        <f>IFERROR(IF(Loan_Not_Paid*Values_Entered,Interest,""), "")</f>
        <v>699.92351190370402</v>
      </c>
      <c r="H314" s="25">
        <f>IFERROR(IF(Loan_Not_Paid*Values_Entered,Ending_Balance,""), "")</f>
        <v>127388.29976939084</v>
      </c>
      <c r="I314" s="35">
        <f>I313+Loan[[#This Row],[Interest]]</f>
        <v>488398.20005491353</v>
      </c>
    </row>
    <row r="315" spans="2:9" x14ac:dyDescent="0.3">
      <c r="B315" s="23">
        <f>IFERROR(IF(Loan_Not_Paid*Values_Entered,Payment_Number,""), "")</f>
        <v>302</v>
      </c>
      <c r="C315" s="24">
        <f>IFERROR(IF(Loan_Not_Paid*Values_Entered,Payment_Date,""), "")</f>
        <v>55185</v>
      </c>
      <c r="D315" s="3">
        <f>IFERROR(IF(Loan_Not_Paid*Values_Entered,Beginning_Balance,""), "")</f>
        <v>127388.29976939084</v>
      </c>
      <c r="E315" s="3">
        <f>IFERROR(IF(Loan_Not_Paid*Values_Entered,Monthly_Payment,""), "")</f>
        <v>2528.2720939718552</v>
      </c>
      <c r="F315" s="3">
        <f>IFERROR(IF(Loan_Not_Paid*Values_Entered,Principal,""), "")</f>
        <v>1838.2521368876869</v>
      </c>
      <c r="G315" s="3">
        <f>IFERROR(IF(Loan_Not_Paid*Values_Entered,Interest,""), "")</f>
        <v>690.01995708416825</v>
      </c>
      <c r="H315" s="25">
        <f>IFERROR(IF(Loan_Not_Paid*Values_Entered,Ending_Balance,""), "")</f>
        <v>125550.04763250332</v>
      </c>
      <c r="I315" s="35">
        <f>I314+Loan[[#This Row],[Interest]]</f>
        <v>489088.22001199768</v>
      </c>
    </row>
    <row r="316" spans="2:9" x14ac:dyDescent="0.3">
      <c r="B316" s="23">
        <f>IFERROR(IF(Loan_Not_Paid*Values_Entered,Payment_Number,""), "")</f>
        <v>303</v>
      </c>
      <c r="C316" s="24">
        <f>IFERROR(IF(Loan_Not_Paid*Values_Entered,Payment_Date,""), "")</f>
        <v>55213</v>
      </c>
      <c r="D316" s="3">
        <f>IFERROR(IF(Loan_Not_Paid*Values_Entered,Beginning_Balance,""), "")</f>
        <v>125550.04763250332</v>
      </c>
      <c r="E316" s="3">
        <f>IFERROR(IF(Loan_Not_Paid*Values_Entered,Monthly_Payment,""), "")</f>
        <v>2528.2720939718552</v>
      </c>
      <c r="F316" s="3">
        <f>IFERROR(IF(Loan_Not_Paid*Values_Entered,Principal,""), "")</f>
        <v>1848.2093359624953</v>
      </c>
      <c r="G316" s="3">
        <f>IFERROR(IF(Loan_Not_Paid*Values_Entered,Interest,""), "")</f>
        <v>680.06275800935987</v>
      </c>
      <c r="H316" s="25">
        <f>IFERROR(IF(Loan_Not_Paid*Values_Entered,Ending_Balance,""), "")</f>
        <v>123701.83829654055</v>
      </c>
      <c r="I316" s="35">
        <f>I315+Loan[[#This Row],[Interest]]</f>
        <v>489768.28277000703</v>
      </c>
    </row>
    <row r="317" spans="2:9" x14ac:dyDescent="0.3">
      <c r="B317" s="23">
        <f>IFERROR(IF(Loan_Not_Paid*Values_Entered,Payment_Number,""), "")</f>
        <v>304</v>
      </c>
      <c r="C317" s="24">
        <f>IFERROR(IF(Loan_Not_Paid*Values_Entered,Payment_Date,""), "")</f>
        <v>55244</v>
      </c>
      <c r="D317" s="3">
        <f>IFERROR(IF(Loan_Not_Paid*Values_Entered,Beginning_Balance,""), "")</f>
        <v>123701.83829654055</v>
      </c>
      <c r="E317" s="3">
        <f>IFERROR(IF(Loan_Not_Paid*Values_Entered,Monthly_Payment,""), "")</f>
        <v>2528.2720939718552</v>
      </c>
      <c r="F317" s="3">
        <f>IFERROR(IF(Loan_Not_Paid*Values_Entered,Principal,""), "")</f>
        <v>1858.2204698656253</v>
      </c>
      <c r="G317" s="3">
        <f>IFERROR(IF(Loan_Not_Paid*Values_Entered,Interest,""), "")</f>
        <v>670.05162410622984</v>
      </c>
      <c r="H317" s="25">
        <f>IFERROR(IF(Loan_Not_Paid*Values_Entered,Ending_Balance,""), "")</f>
        <v>121843.6178266753</v>
      </c>
      <c r="I317" s="35">
        <f>I316+Loan[[#This Row],[Interest]]</f>
        <v>490438.33439411328</v>
      </c>
    </row>
    <row r="318" spans="2:9" x14ac:dyDescent="0.3">
      <c r="B318" s="23">
        <f>IFERROR(IF(Loan_Not_Paid*Values_Entered,Payment_Number,""), "")</f>
        <v>305</v>
      </c>
      <c r="C318" s="24">
        <f>IFERROR(IF(Loan_Not_Paid*Values_Entered,Payment_Date,""), "")</f>
        <v>55274</v>
      </c>
      <c r="D318" s="3">
        <f>IFERROR(IF(Loan_Not_Paid*Values_Entered,Beginning_Balance,""), "")</f>
        <v>121843.6178266753</v>
      </c>
      <c r="E318" s="3">
        <f>IFERROR(IF(Loan_Not_Paid*Values_Entered,Monthly_Payment,""), "")</f>
        <v>2528.2720939718552</v>
      </c>
      <c r="F318" s="3">
        <f>IFERROR(IF(Loan_Not_Paid*Values_Entered,Principal,""), "")</f>
        <v>1868.2858307440645</v>
      </c>
      <c r="G318" s="3">
        <f>IFERROR(IF(Loan_Not_Paid*Values_Entered,Interest,""), "")</f>
        <v>659.98626322779103</v>
      </c>
      <c r="H318" s="25">
        <f>IFERROR(IF(Loan_Not_Paid*Values_Entered,Ending_Balance,""), "")</f>
        <v>119975.33199593122</v>
      </c>
      <c r="I318" s="35">
        <f>I317+Loan[[#This Row],[Interest]]</f>
        <v>491098.32065734104</v>
      </c>
    </row>
    <row r="319" spans="2:9" x14ac:dyDescent="0.3">
      <c r="B319" s="23">
        <f>IFERROR(IF(Loan_Not_Paid*Values_Entered,Payment_Number,""), "")</f>
        <v>306</v>
      </c>
      <c r="C319" s="24">
        <f>IFERROR(IF(Loan_Not_Paid*Values_Entered,Payment_Date,""), "")</f>
        <v>55305</v>
      </c>
      <c r="D319" s="3">
        <f>IFERROR(IF(Loan_Not_Paid*Values_Entered,Beginning_Balance,""), "")</f>
        <v>119975.33199593122</v>
      </c>
      <c r="E319" s="3">
        <f>IFERROR(IF(Loan_Not_Paid*Values_Entered,Monthly_Payment,""), "")</f>
        <v>2528.2720939718552</v>
      </c>
      <c r="F319" s="3">
        <f>IFERROR(IF(Loan_Not_Paid*Values_Entered,Principal,""), "")</f>
        <v>1878.4057123272614</v>
      </c>
      <c r="G319" s="3">
        <f>IFERROR(IF(Loan_Not_Paid*Values_Entered,Interest,""), "")</f>
        <v>649.86638164459384</v>
      </c>
      <c r="H319" s="25">
        <f>IFERROR(IF(Loan_Not_Paid*Values_Entered,Ending_Balance,""), "")</f>
        <v>118096.92628360423</v>
      </c>
      <c r="I319" s="35">
        <f>I318+Loan[[#This Row],[Interest]]</f>
        <v>491748.18703898566</v>
      </c>
    </row>
    <row r="320" spans="2:9" x14ac:dyDescent="0.3">
      <c r="B320" s="23">
        <f>IFERROR(IF(Loan_Not_Paid*Values_Entered,Payment_Number,""), "")</f>
        <v>307</v>
      </c>
      <c r="C320" s="24">
        <f>IFERROR(IF(Loan_Not_Paid*Values_Entered,Payment_Date,""), "")</f>
        <v>55335</v>
      </c>
      <c r="D320" s="3">
        <f>IFERROR(IF(Loan_Not_Paid*Values_Entered,Beginning_Balance,""), "")</f>
        <v>118096.92628360423</v>
      </c>
      <c r="E320" s="3">
        <f>IFERROR(IF(Loan_Not_Paid*Values_Entered,Monthly_Payment,""), "")</f>
        <v>2528.2720939718552</v>
      </c>
      <c r="F320" s="3">
        <f>IFERROR(IF(Loan_Not_Paid*Values_Entered,Principal,""), "")</f>
        <v>1888.5804099357006</v>
      </c>
      <c r="G320" s="3">
        <f>IFERROR(IF(Loan_Not_Paid*Values_Entered,Interest,""), "")</f>
        <v>639.69168403615458</v>
      </c>
      <c r="H320" s="25">
        <f>IFERROR(IF(Loan_Not_Paid*Values_Entered,Ending_Balance,""), "")</f>
        <v>116208.34587366856</v>
      </c>
      <c r="I320" s="35">
        <f>I319+Loan[[#This Row],[Interest]]</f>
        <v>492387.87872302183</v>
      </c>
    </row>
    <row r="321" spans="2:9" x14ac:dyDescent="0.3">
      <c r="B321" s="23">
        <f>IFERROR(IF(Loan_Not_Paid*Values_Entered,Payment_Number,""), "")</f>
        <v>308</v>
      </c>
      <c r="C321" s="24">
        <f>IFERROR(IF(Loan_Not_Paid*Values_Entered,Payment_Date,""), "")</f>
        <v>55366</v>
      </c>
      <c r="D321" s="3">
        <f>IFERROR(IF(Loan_Not_Paid*Values_Entered,Beginning_Balance,""), "")</f>
        <v>116208.34587366856</v>
      </c>
      <c r="E321" s="3">
        <f>IFERROR(IF(Loan_Not_Paid*Values_Entered,Monthly_Payment,""), "")</f>
        <v>2528.2720939718552</v>
      </c>
      <c r="F321" s="3">
        <f>IFERROR(IF(Loan_Not_Paid*Values_Entered,Principal,""), "")</f>
        <v>1898.8102204895192</v>
      </c>
      <c r="G321" s="3">
        <f>IFERROR(IF(Loan_Not_Paid*Values_Entered,Interest,""), "")</f>
        <v>629.46187348233605</v>
      </c>
      <c r="H321" s="25">
        <f>IFERROR(IF(Loan_Not_Paid*Values_Entered,Ending_Balance,""), "")</f>
        <v>114309.53565317905</v>
      </c>
      <c r="I321" s="35">
        <f>I320+Loan[[#This Row],[Interest]]</f>
        <v>493017.34059650416</v>
      </c>
    </row>
    <row r="322" spans="2:9" x14ac:dyDescent="0.3">
      <c r="B322" s="23">
        <f>IFERROR(IF(Loan_Not_Paid*Values_Entered,Payment_Number,""), "")</f>
        <v>309</v>
      </c>
      <c r="C322" s="24">
        <f>IFERROR(IF(Loan_Not_Paid*Values_Entered,Payment_Date,""), "")</f>
        <v>55397</v>
      </c>
      <c r="D322" s="3">
        <f>IFERROR(IF(Loan_Not_Paid*Values_Entered,Beginning_Balance,""), "")</f>
        <v>114309.53565317905</v>
      </c>
      <c r="E322" s="3">
        <f>IFERROR(IF(Loan_Not_Paid*Values_Entered,Monthly_Payment,""), "")</f>
        <v>2528.2720939718552</v>
      </c>
      <c r="F322" s="3">
        <f>IFERROR(IF(Loan_Not_Paid*Values_Entered,Principal,""), "")</f>
        <v>1909.0954425171703</v>
      </c>
      <c r="G322" s="3">
        <f>IFERROR(IF(Loan_Not_Paid*Values_Entered,Interest,""), "")</f>
        <v>619.17665145468459</v>
      </c>
      <c r="H322" s="25">
        <f>IFERROR(IF(Loan_Not_Paid*Values_Entered,Ending_Balance,""), "")</f>
        <v>112400.44021066185</v>
      </c>
      <c r="I322" s="35">
        <f>I321+Loan[[#This Row],[Interest]]</f>
        <v>493636.51724795887</v>
      </c>
    </row>
    <row r="323" spans="2:9" x14ac:dyDescent="0.3">
      <c r="B323" s="23">
        <f>IFERROR(IF(Loan_Not_Paid*Values_Entered,Payment_Number,""), "")</f>
        <v>310</v>
      </c>
      <c r="C323" s="24">
        <f>IFERROR(IF(Loan_Not_Paid*Values_Entered,Payment_Date,""), "")</f>
        <v>55427</v>
      </c>
      <c r="D323" s="3">
        <f>IFERROR(IF(Loan_Not_Paid*Values_Entered,Beginning_Balance,""), "")</f>
        <v>112400.44021066185</v>
      </c>
      <c r="E323" s="3">
        <f>IFERROR(IF(Loan_Not_Paid*Values_Entered,Monthly_Payment,""), "")</f>
        <v>2528.2720939718552</v>
      </c>
      <c r="F323" s="3">
        <f>IFERROR(IF(Loan_Not_Paid*Values_Entered,Principal,""), "")</f>
        <v>1919.4363761641384</v>
      </c>
      <c r="G323" s="3">
        <f>IFERROR(IF(Loan_Not_Paid*Values_Entered,Interest,""), "")</f>
        <v>608.83571780771661</v>
      </c>
      <c r="H323" s="25">
        <f>IFERROR(IF(Loan_Not_Paid*Values_Entered,Ending_Balance,""), "")</f>
        <v>110481.00383449765</v>
      </c>
      <c r="I323" s="35">
        <f>I322+Loan[[#This Row],[Interest]]</f>
        <v>494245.35296576656</v>
      </c>
    </row>
    <row r="324" spans="2:9" x14ac:dyDescent="0.3">
      <c r="B324" s="23">
        <f>IFERROR(IF(Loan_Not_Paid*Values_Entered,Payment_Number,""), "")</f>
        <v>311</v>
      </c>
      <c r="C324" s="24">
        <f>IFERROR(IF(Loan_Not_Paid*Values_Entered,Payment_Date,""), "")</f>
        <v>55458</v>
      </c>
      <c r="D324" s="3">
        <f>IFERROR(IF(Loan_Not_Paid*Values_Entered,Beginning_Balance,""), "")</f>
        <v>110481.00383449765</v>
      </c>
      <c r="E324" s="3">
        <f>IFERROR(IF(Loan_Not_Paid*Values_Entered,Monthly_Payment,""), "")</f>
        <v>2528.2720939718552</v>
      </c>
      <c r="F324" s="3">
        <f>IFERROR(IF(Loan_Not_Paid*Values_Entered,Principal,""), "")</f>
        <v>1929.8333232016946</v>
      </c>
      <c r="G324" s="3">
        <f>IFERROR(IF(Loan_Not_Paid*Values_Entered,Interest,""), "")</f>
        <v>598.43877077016089</v>
      </c>
      <c r="H324" s="25">
        <f>IFERROR(IF(Loan_Not_Paid*Values_Entered,Ending_Balance,""), "")</f>
        <v>108551.17051129625</v>
      </c>
      <c r="I324" s="35">
        <f>I323+Loan[[#This Row],[Interest]]</f>
        <v>494843.79173653672</v>
      </c>
    </row>
    <row r="325" spans="2:9" x14ac:dyDescent="0.3">
      <c r="B325" s="23">
        <f>IFERROR(IF(Loan_Not_Paid*Values_Entered,Payment_Number,""), "")</f>
        <v>312</v>
      </c>
      <c r="C325" s="24">
        <f>IFERROR(IF(Loan_Not_Paid*Values_Entered,Payment_Date,""), "")</f>
        <v>55488</v>
      </c>
      <c r="D325" s="3">
        <f>IFERROR(IF(Loan_Not_Paid*Values_Entered,Beginning_Balance,""), "")</f>
        <v>108551.17051129625</v>
      </c>
      <c r="E325" s="3">
        <f>IFERROR(IF(Loan_Not_Paid*Values_Entered,Monthly_Payment,""), "")</f>
        <v>2528.2720939718552</v>
      </c>
      <c r="F325" s="3">
        <f>IFERROR(IF(Loan_Not_Paid*Values_Entered,Principal,""), "")</f>
        <v>1940.2865870357034</v>
      </c>
      <c r="G325" s="3">
        <f>IFERROR(IF(Loan_Not_Paid*Values_Entered,Interest,""), "")</f>
        <v>587.98550693615164</v>
      </c>
      <c r="H325" s="25">
        <f>IFERROR(IF(Loan_Not_Paid*Values_Entered,Ending_Balance,""), "")</f>
        <v>106610.8839242605</v>
      </c>
      <c r="I325" s="35">
        <f>I324+Loan[[#This Row],[Interest]]</f>
        <v>495431.77724347287</v>
      </c>
    </row>
    <row r="326" spans="2:9" x14ac:dyDescent="0.3">
      <c r="B326" s="23">
        <f>IFERROR(IF(Loan_Not_Paid*Values_Entered,Payment_Number,""), "")</f>
        <v>313</v>
      </c>
      <c r="C326" s="24">
        <f>IFERROR(IF(Loan_Not_Paid*Values_Entered,Payment_Date,""), "")</f>
        <v>55519</v>
      </c>
      <c r="D326" s="3">
        <f>IFERROR(IF(Loan_Not_Paid*Values_Entered,Beginning_Balance,""), "")</f>
        <v>106610.8839242605</v>
      </c>
      <c r="E326" s="3">
        <f>IFERROR(IF(Loan_Not_Paid*Values_Entered,Monthly_Payment,""), "")</f>
        <v>2528.2720939718552</v>
      </c>
      <c r="F326" s="3">
        <f>IFERROR(IF(Loan_Not_Paid*Values_Entered,Principal,""), "")</f>
        <v>1950.7964727154804</v>
      </c>
      <c r="G326" s="3">
        <f>IFERROR(IF(Loan_Not_Paid*Values_Entered,Interest,""), "")</f>
        <v>577.47562125637478</v>
      </c>
      <c r="H326" s="25">
        <f>IFERROR(IF(Loan_Not_Paid*Values_Entered,Ending_Balance,""), "")</f>
        <v>104660.08745154482</v>
      </c>
      <c r="I326" s="35">
        <f>I325+Loan[[#This Row],[Interest]]</f>
        <v>496009.25286472926</v>
      </c>
    </row>
    <row r="327" spans="2:9" x14ac:dyDescent="0.3">
      <c r="B327" s="23">
        <f>IFERROR(IF(Loan_Not_Paid*Values_Entered,Payment_Number,""), "")</f>
        <v>314</v>
      </c>
      <c r="C327" s="24">
        <f>IFERROR(IF(Loan_Not_Paid*Values_Entered,Payment_Date,""), "")</f>
        <v>55550</v>
      </c>
      <c r="D327" s="3">
        <f>IFERROR(IF(Loan_Not_Paid*Values_Entered,Beginning_Balance,""), "")</f>
        <v>104660.08745154482</v>
      </c>
      <c r="E327" s="3">
        <f>IFERROR(IF(Loan_Not_Paid*Values_Entered,Monthly_Payment,""), "")</f>
        <v>2528.2720939718552</v>
      </c>
      <c r="F327" s="3">
        <f>IFERROR(IF(Loan_Not_Paid*Values_Entered,Principal,""), "")</f>
        <v>1961.3632869426895</v>
      </c>
      <c r="G327" s="3">
        <f>IFERROR(IF(Loan_Not_Paid*Values_Entered,Interest,""), "")</f>
        <v>566.90880702916604</v>
      </c>
      <c r="H327" s="25">
        <f>IFERROR(IF(Loan_Not_Paid*Values_Entered,Ending_Balance,""), "")</f>
        <v>102698.72416460211</v>
      </c>
      <c r="I327" s="35">
        <f>I326+Loan[[#This Row],[Interest]]</f>
        <v>496576.16167175845</v>
      </c>
    </row>
    <row r="328" spans="2:9" x14ac:dyDescent="0.3">
      <c r="B328" s="23">
        <f>IFERROR(IF(Loan_Not_Paid*Values_Entered,Payment_Number,""), "")</f>
        <v>315</v>
      </c>
      <c r="C328" s="24">
        <f>IFERROR(IF(Loan_Not_Paid*Values_Entered,Payment_Date,""), "")</f>
        <v>55579</v>
      </c>
      <c r="D328" s="3">
        <f>IFERROR(IF(Loan_Not_Paid*Values_Entered,Beginning_Balance,""), "")</f>
        <v>102698.72416460211</v>
      </c>
      <c r="E328" s="3">
        <f>IFERROR(IF(Loan_Not_Paid*Values_Entered,Monthly_Payment,""), "")</f>
        <v>2528.2720939718552</v>
      </c>
      <c r="F328" s="3">
        <f>IFERROR(IF(Loan_Not_Paid*Values_Entered,Principal,""), "")</f>
        <v>1971.9873380802953</v>
      </c>
      <c r="G328" s="3">
        <f>IFERROR(IF(Loan_Not_Paid*Values_Entered,Interest,""), "")</f>
        <v>556.28475589155983</v>
      </c>
      <c r="H328" s="25">
        <f>IFERROR(IF(Loan_Not_Paid*Values_Entered,Ending_Balance,""), "")</f>
        <v>100726.73682652181</v>
      </c>
      <c r="I328" s="35">
        <f>I327+Loan[[#This Row],[Interest]]</f>
        <v>497132.44642764999</v>
      </c>
    </row>
    <row r="329" spans="2:9" x14ac:dyDescent="0.3">
      <c r="B329" s="23">
        <f>IFERROR(IF(Loan_Not_Paid*Values_Entered,Payment_Number,""), "")</f>
        <v>316</v>
      </c>
      <c r="C329" s="24">
        <f>IFERROR(IF(Loan_Not_Paid*Values_Entered,Payment_Date,""), "")</f>
        <v>55610</v>
      </c>
      <c r="D329" s="3">
        <f>IFERROR(IF(Loan_Not_Paid*Values_Entered,Beginning_Balance,""), "")</f>
        <v>100726.73682652181</v>
      </c>
      <c r="E329" s="3">
        <f>IFERROR(IF(Loan_Not_Paid*Values_Entered,Monthly_Payment,""), "")</f>
        <v>2528.2720939718552</v>
      </c>
      <c r="F329" s="3">
        <f>IFERROR(IF(Loan_Not_Paid*Values_Entered,Principal,""), "")</f>
        <v>1982.6689361615638</v>
      </c>
      <c r="G329" s="3">
        <f>IFERROR(IF(Loan_Not_Paid*Values_Entered,Interest,""), "")</f>
        <v>545.60315781029158</v>
      </c>
      <c r="H329" s="25">
        <f>IFERROR(IF(Loan_Not_Paid*Values_Entered,Ending_Balance,""), "")</f>
        <v>98744.067890360486</v>
      </c>
      <c r="I329" s="35">
        <f>I328+Loan[[#This Row],[Interest]]</f>
        <v>497678.04958546028</v>
      </c>
    </row>
    <row r="330" spans="2:9" x14ac:dyDescent="0.3">
      <c r="B330" s="23">
        <f>IFERROR(IF(Loan_Not_Paid*Values_Entered,Payment_Number,""), "")</f>
        <v>317</v>
      </c>
      <c r="C330" s="24">
        <f>IFERROR(IF(Loan_Not_Paid*Values_Entered,Payment_Date,""), "")</f>
        <v>55640</v>
      </c>
      <c r="D330" s="3">
        <f>IFERROR(IF(Loan_Not_Paid*Values_Entered,Beginning_Balance,""), "")</f>
        <v>98744.067890360486</v>
      </c>
      <c r="E330" s="3">
        <f>IFERROR(IF(Loan_Not_Paid*Values_Entered,Monthly_Payment,""), "")</f>
        <v>2528.2720939718552</v>
      </c>
      <c r="F330" s="3">
        <f>IFERROR(IF(Loan_Not_Paid*Values_Entered,Principal,""), "")</f>
        <v>1993.4083928991054</v>
      </c>
      <c r="G330" s="3">
        <f>IFERROR(IF(Loan_Not_Paid*Values_Entered,Interest,""), "")</f>
        <v>534.86370107274968</v>
      </c>
      <c r="H330" s="25">
        <f>IFERROR(IF(Loan_Not_Paid*Values_Entered,Ending_Balance,""), "")</f>
        <v>96750.659497461747</v>
      </c>
      <c r="I330" s="35">
        <f>I329+Loan[[#This Row],[Interest]]</f>
        <v>498212.91328653303</v>
      </c>
    </row>
    <row r="331" spans="2:9" x14ac:dyDescent="0.3">
      <c r="B331" s="23">
        <f>IFERROR(IF(Loan_Not_Paid*Values_Entered,Payment_Number,""), "")</f>
        <v>318</v>
      </c>
      <c r="C331" s="24">
        <f>IFERROR(IF(Loan_Not_Paid*Values_Entered,Payment_Date,""), "")</f>
        <v>55671</v>
      </c>
      <c r="D331" s="3">
        <f>IFERROR(IF(Loan_Not_Paid*Values_Entered,Beginning_Balance,""), "")</f>
        <v>96750.659497461747</v>
      </c>
      <c r="E331" s="3">
        <f>IFERROR(IF(Loan_Not_Paid*Values_Entered,Monthly_Payment,""), "")</f>
        <v>2528.2720939718552</v>
      </c>
      <c r="F331" s="3">
        <f>IFERROR(IF(Loan_Not_Paid*Values_Entered,Principal,""), "")</f>
        <v>2004.2060216939756</v>
      </c>
      <c r="G331" s="3">
        <f>IFERROR(IF(Loan_Not_Paid*Values_Entered,Interest,""), "")</f>
        <v>524.06607227787947</v>
      </c>
      <c r="H331" s="25">
        <f>IFERROR(IF(Loan_Not_Paid*Values_Entered,Ending_Balance,""), "")</f>
        <v>94746.453475767747</v>
      </c>
      <c r="I331" s="35">
        <f>I330+Loan[[#This Row],[Interest]]</f>
        <v>498736.97935881093</v>
      </c>
    </row>
    <row r="332" spans="2:9" x14ac:dyDescent="0.3">
      <c r="B332" s="23">
        <f>IFERROR(IF(Loan_Not_Paid*Values_Entered,Payment_Number,""), "")</f>
        <v>319</v>
      </c>
      <c r="C332" s="24">
        <f>IFERROR(IF(Loan_Not_Paid*Values_Entered,Payment_Date,""), "")</f>
        <v>55701</v>
      </c>
      <c r="D332" s="3">
        <f>IFERROR(IF(Loan_Not_Paid*Values_Entered,Beginning_Balance,""), "")</f>
        <v>94746.453475767747</v>
      </c>
      <c r="E332" s="3">
        <f>IFERROR(IF(Loan_Not_Paid*Values_Entered,Monthly_Payment,""), "")</f>
        <v>2528.2720939718552</v>
      </c>
      <c r="F332" s="3">
        <f>IFERROR(IF(Loan_Not_Paid*Values_Entered,Principal,""), "")</f>
        <v>2015.062137644818</v>
      </c>
      <c r="G332" s="3">
        <f>IFERROR(IF(Loan_Not_Paid*Values_Entered,Interest,""), "")</f>
        <v>513.20995632703716</v>
      </c>
      <c r="H332" s="25">
        <f>IFERROR(IF(Loan_Not_Paid*Values_Entered,Ending_Balance,""), "")</f>
        <v>92731.391338123009</v>
      </c>
      <c r="I332" s="35">
        <f>I331+Loan[[#This Row],[Interest]]</f>
        <v>499250.18931513798</v>
      </c>
    </row>
    <row r="333" spans="2:9" x14ac:dyDescent="0.3">
      <c r="B333" s="23">
        <f>IFERROR(IF(Loan_Not_Paid*Values_Entered,Payment_Number,""), "")</f>
        <v>320</v>
      </c>
      <c r="C333" s="24">
        <f>IFERROR(IF(Loan_Not_Paid*Values_Entered,Payment_Date,""), "")</f>
        <v>55732</v>
      </c>
      <c r="D333" s="3">
        <f>IFERROR(IF(Loan_Not_Paid*Values_Entered,Beginning_Balance,""), "")</f>
        <v>92731.391338123009</v>
      </c>
      <c r="E333" s="3">
        <f>IFERROR(IF(Loan_Not_Paid*Values_Entered,Monthly_Payment,""), "")</f>
        <v>2528.2720939718552</v>
      </c>
      <c r="F333" s="3">
        <f>IFERROR(IF(Loan_Not_Paid*Values_Entered,Principal,""), "")</f>
        <v>2025.9770575570608</v>
      </c>
      <c r="G333" s="3">
        <f>IFERROR(IF(Loan_Not_Paid*Values_Entered,Interest,""), "")</f>
        <v>502.29503641479442</v>
      </c>
      <c r="H333" s="25">
        <f>IFERROR(IF(Loan_Not_Paid*Values_Entered,Ending_Balance,""), "")</f>
        <v>90705.414280565921</v>
      </c>
      <c r="I333" s="35">
        <f>I332+Loan[[#This Row],[Interest]]</f>
        <v>499752.48435155279</v>
      </c>
    </row>
    <row r="334" spans="2:9" x14ac:dyDescent="0.3">
      <c r="B334" s="23">
        <f>IFERROR(IF(Loan_Not_Paid*Values_Entered,Payment_Number,""), "")</f>
        <v>321</v>
      </c>
      <c r="C334" s="24">
        <f>IFERROR(IF(Loan_Not_Paid*Values_Entered,Payment_Date,""), "")</f>
        <v>55763</v>
      </c>
      <c r="D334" s="3">
        <f>IFERROR(IF(Loan_Not_Paid*Values_Entered,Beginning_Balance,""), "")</f>
        <v>90705.414280565921</v>
      </c>
      <c r="E334" s="3">
        <f>IFERROR(IF(Loan_Not_Paid*Values_Entered,Monthly_Payment,""), "")</f>
        <v>2528.2720939718552</v>
      </c>
      <c r="F334" s="3">
        <f>IFERROR(IF(Loan_Not_Paid*Values_Entered,Principal,""), "")</f>
        <v>2036.9510999521615</v>
      </c>
      <c r="G334" s="3">
        <f>IFERROR(IF(Loan_Not_Paid*Values_Entered,Interest,""), "")</f>
        <v>491.32099401969373</v>
      </c>
      <c r="H334" s="25">
        <f>IFERROR(IF(Loan_Not_Paid*Values_Entered,Ending_Balance,""), "")</f>
        <v>88668.463180613704</v>
      </c>
      <c r="I334" s="35">
        <f>I333+Loan[[#This Row],[Interest]]</f>
        <v>500243.80534557247</v>
      </c>
    </row>
    <row r="335" spans="2:9" x14ac:dyDescent="0.3">
      <c r="B335" s="23">
        <f>IFERROR(IF(Loan_Not_Paid*Values_Entered,Payment_Number,""), "")</f>
        <v>322</v>
      </c>
      <c r="C335" s="24">
        <f>IFERROR(IF(Loan_Not_Paid*Values_Entered,Payment_Date,""), "")</f>
        <v>55793</v>
      </c>
      <c r="D335" s="3">
        <f>IFERROR(IF(Loan_Not_Paid*Values_Entered,Beginning_Balance,""), "")</f>
        <v>88668.463180613704</v>
      </c>
      <c r="E335" s="3">
        <f>IFERROR(IF(Loan_Not_Paid*Values_Entered,Monthly_Payment,""), "")</f>
        <v>2528.2720939718552</v>
      </c>
      <c r="F335" s="3">
        <f>IFERROR(IF(Loan_Not_Paid*Values_Entered,Principal,""), "")</f>
        <v>2047.9845850769025</v>
      </c>
      <c r="G335" s="3">
        <f>IFERROR(IF(Loan_Not_Paid*Values_Entered,Interest,""), "")</f>
        <v>480.28750889495285</v>
      </c>
      <c r="H335" s="25">
        <f>IFERROR(IF(Loan_Not_Paid*Values_Entered,Ending_Balance,""), "")</f>
        <v>86620.478595536668</v>
      </c>
      <c r="I335" s="35">
        <f>I334+Loan[[#This Row],[Interest]]</f>
        <v>500724.09285446745</v>
      </c>
    </row>
    <row r="336" spans="2:9" x14ac:dyDescent="0.3">
      <c r="B336" s="23">
        <f>IFERROR(IF(Loan_Not_Paid*Values_Entered,Payment_Number,""), "")</f>
        <v>323</v>
      </c>
      <c r="C336" s="24">
        <f>IFERROR(IF(Loan_Not_Paid*Values_Entered,Payment_Date,""), "")</f>
        <v>55824</v>
      </c>
      <c r="D336" s="3">
        <f>IFERROR(IF(Loan_Not_Paid*Values_Entered,Beginning_Balance,""), "")</f>
        <v>86620.478595536668</v>
      </c>
      <c r="E336" s="3">
        <f>IFERROR(IF(Loan_Not_Paid*Values_Entered,Monthly_Payment,""), "")</f>
        <v>2528.2720939718552</v>
      </c>
      <c r="F336" s="3">
        <f>IFERROR(IF(Loan_Not_Paid*Values_Entered,Principal,""), "")</f>
        <v>2059.0778349127354</v>
      </c>
      <c r="G336" s="3">
        <f>IFERROR(IF(Loan_Not_Paid*Values_Entered,Interest,""), "")</f>
        <v>469.19425905911959</v>
      </c>
      <c r="H336" s="25">
        <f>IFERROR(IF(Loan_Not_Paid*Values_Entered,Ending_Balance,""), "")</f>
        <v>84561.400760624092</v>
      </c>
      <c r="I336" s="35">
        <f>I335+Loan[[#This Row],[Interest]]</f>
        <v>501193.28711352654</v>
      </c>
    </row>
    <row r="337" spans="2:9" x14ac:dyDescent="0.3">
      <c r="B337" s="23">
        <f>IFERROR(IF(Loan_Not_Paid*Values_Entered,Payment_Number,""), "")</f>
        <v>324</v>
      </c>
      <c r="C337" s="24">
        <f>IFERROR(IF(Loan_Not_Paid*Values_Entered,Payment_Date,""), "")</f>
        <v>55854</v>
      </c>
      <c r="D337" s="3">
        <f>IFERROR(IF(Loan_Not_Paid*Values_Entered,Beginning_Balance,""), "")</f>
        <v>84561.400760624092</v>
      </c>
      <c r="E337" s="3">
        <f>IFERROR(IF(Loan_Not_Paid*Values_Entered,Monthly_Payment,""), "")</f>
        <v>2528.2720939718552</v>
      </c>
      <c r="F337" s="3">
        <f>IFERROR(IF(Loan_Not_Paid*Values_Entered,Principal,""), "")</f>
        <v>2070.2311731851796</v>
      </c>
      <c r="G337" s="3">
        <f>IFERROR(IF(Loan_Not_Paid*Values_Entered,Interest,""), "")</f>
        <v>458.0409207866756</v>
      </c>
      <c r="H337" s="25">
        <f>IFERROR(IF(Loan_Not_Paid*Values_Entered,Ending_Balance,""), "")</f>
        <v>82491.169587439392</v>
      </c>
      <c r="I337" s="35">
        <f>I336+Loan[[#This Row],[Interest]]</f>
        <v>501651.32803431322</v>
      </c>
    </row>
    <row r="338" spans="2:9" x14ac:dyDescent="0.3">
      <c r="B338" s="23">
        <f>IFERROR(IF(Loan_Not_Paid*Values_Entered,Payment_Number,""), "")</f>
        <v>325</v>
      </c>
      <c r="C338" s="24">
        <f>IFERROR(IF(Loan_Not_Paid*Values_Entered,Payment_Date,""), "")</f>
        <v>55885</v>
      </c>
      <c r="D338" s="3">
        <f>IFERROR(IF(Loan_Not_Paid*Values_Entered,Beginning_Balance,""), "")</f>
        <v>82491.169587439392</v>
      </c>
      <c r="E338" s="3">
        <f>IFERROR(IF(Loan_Not_Paid*Values_Entered,Monthly_Payment,""), "")</f>
        <v>2528.2720939718552</v>
      </c>
      <c r="F338" s="3">
        <f>IFERROR(IF(Loan_Not_Paid*Values_Entered,Principal,""), "")</f>
        <v>2081.444925373266</v>
      </c>
      <c r="G338" s="3">
        <f>IFERROR(IF(Loan_Not_Paid*Values_Entered,Interest,""), "")</f>
        <v>446.8271685985892</v>
      </c>
      <c r="H338" s="25">
        <f>IFERROR(IF(Loan_Not_Paid*Values_Entered,Ending_Balance,""), "")</f>
        <v>80409.724662066437</v>
      </c>
      <c r="I338" s="35">
        <f>I337+Loan[[#This Row],[Interest]]</f>
        <v>502098.15520291182</v>
      </c>
    </row>
    <row r="339" spans="2:9" x14ac:dyDescent="0.3">
      <c r="B339" s="23">
        <f>IFERROR(IF(Loan_Not_Paid*Values_Entered,Payment_Number,""), "")</f>
        <v>326</v>
      </c>
      <c r="C339" s="24">
        <f>IFERROR(IF(Loan_Not_Paid*Values_Entered,Payment_Date,""), "")</f>
        <v>55916</v>
      </c>
      <c r="D339" s="3">
        <f>IFERROR(IF(Loan_Not_Paid*Values_Entered,Beginning_Balance,""), "")</f>
        <v>80409.724662066437</v>
      </c>
      <c r="E339" s="3">
        <f>IFERROR(IF(Loan_Not_Paid*Values_Entered,Monthly_Payment,""), "")</f>
        <v>2528.2720939718552</v>
      </c>
      <c r="F339" s="3">
        <f>IFERROR(IF(Loan_Not_Paid*Values_Entered,Principal,""), "")</f>
        <v>2092.719418719038</v>
      </c>
      <c r="G339" s="3">
        <f>IFERROR(IF(Loan_Not_Paid*Values_Entered,Interest,""), "")</f>
        <v>435.55267525281738</v>
      </c>
      <c r="H339" s="25">
        <f>IFERROR(IF(Loan_Not_Paid*Values_Entered,Ending_Balance,""), "")</f>
        <v>78317.005243347026</v>
      </c>
      <c r="I339" s="35">
        <f>I338+Loan[[#This Row],[Interest]]</f>
        <v>502533.70787816466</v>
      </c>
    </row>
    <row r="340" spans="2:9" x14ac:dyDescent="0.3">
      <c r="B340" s="23">
        <f>IFERROR(IF(Loan_Not_Paid*Values_Entered,Payment_Number,""), "")</f>
        <v>327</v>
      </c>
      <c r="C340" s="24">
        <f>IFERROR(IF(Loan_Not_Paid*Values_Entered,Payment_Date,""), "")</f>
        <v>55944</v>
      </c>
      <c r="D340" s="3">
        <f>IFERROR(IF(Loan_Not_Paid*Values_Entered,Beginning_Balance,""), "")</f>
        <v>78317.005243347026</v>
      </c>
      <c r="E340" s="3">
        <f>IFERROR(IF(Loan_Not_Paid*Values_Entered,Monthly_Payment,""), "")</f>
        <v>2528.2720939718552</v>
      </c>
      <c r="F340" s="3">
        <f>IFERROR(IF(Loan_Not_Paid*Values_Entered,Principal,""), "")</f>
        <v>2104.054982237099</v>
      </c>
      <c r="G340" s="3">
        <f>IFERROR(IF(Loan_Not_Paid*Values_Entered,Interest,""), "")</f>
        <v>424.21711173475592</v>
      </c>
      <c r="H340" s="25">
        <f>IFERROR(IF(Loan_Not_Paid*Values_Entered,Ending_Balance,""), "")</f>
        <v>76212.950261109974</v>
      </c>
      <c r="I340" s="35">
        <f>I339+Loan[[#This Row],[Interest]]</f>
        <v>502957.92498989939</v>
      </c>
    </row>
    <row r="341" spans="2:9" x14ac:dyDescent="0.3">
      <c r="B341" s="23">
        <f>IFERROR(IF(Loan_Not_Paid*Values_Entered,Payment_Number,""), "")</f>
        <v>328</v>
      </c>
      <c r="C341" s="24">
        <f>IFERROR(IF(Loan_Not_Paid*Values_Entered,Payment_Date,""), "")</f>
        <v>55975</v>
      </c>
      <c r="D341" s="3">
        <f>IFERROR(IF(Loan_Not_Paid*Values_Entered,Beginning_Balance,""), "")</f>
        <v>76212.950261109974</v>
      </c>
      <c r="E341" s="3">
        <f>IFERROR(IF(Loan_Not_Paid*Values_Entered,Monthly_Payment,""), "")</f>
        <v>2528.2720939718552</v>
      </c>
      <c r="F341" s="3">
        <f>IFERROR(IF(Loan_Not_Paid*Values_Entered,Principal,""), "")</f>
        <v>2115.4519467242167</v>
      </c>
      <c r="G341" s="3">
        <f>IFERROR(IF(Loan_Not_Paid*Values_Entered,Interest,""), "")</f>
        <v>412.82014724763832</v>
      </c>
      <c r="H341" s="25">
        <f>IFERROR(IF(Loan_Not_Paid*Values_Entered,Ending_Balance,""), "")</f>
        <v>74097.498314385768</v>
      </c>
      <c r="I341" s="35">
        <f>I340+Loan[[#This Row],[Interest]]</f>
        <v>503370.74513714702</v>
      </c>
    </row>
    <row r="342" spans="2:9" x14ac:dyDescent="0.3">
      <c r="B342" s="23">
        <f>IFERROR(IF(Loan_Not_Paid*Values_Entered,Payment_Number,""), "")</f>
        <v>329</v>
      </c>
      <c r="C342" s="24">
        <f>IFERROR(IF(Loan_Not_Paid*Values_Entered,Payment_Date,""), "")</f>
        <v>56005</v>
      </c>
      <c r="D342" s="3">
        <f>IFERROR(IF(Loan_Not_Paid*Values_Entered,Beginning_Balance,""), "")</f>
        <v>74097.498314385768</v>
      </c>
      <c r="E342" s="3">
        <f>IFERROR(IF(Loan_Not_Paid*Values_Entered,Monthly_Payment,""), "")</f>
        <v>2528.2720939718552</v>
      </c>
      <c r="F342" s="3">
        <f>IFERROR(IF(Loan_Not_Paid*Values_Entered,Principal,""), "")</f>
        <v>2126.9106447689733</v>
      </c>
      <c r="G342" s="3">
        <f>IFERROR(IF(Loan_Not_Paid*Values_Entered,Interest,""), "")</f>
        <v>401.36144920288217</v>
      </c>
      <c r="H342" s="25">
        <f>IFERROR(IF(Loan_Not_Paid*Values_Entered,Ending_Balance,""), "")</f>
        <v>71970.587669617031</v>
      </c>
      <c r="I342" s="35">
        <f>I341+Loan[[#This Row],[Interest]]</f>
        <v>503772.1065863499</v>
      </c>
    </row>
    <row r="343" spans="2:9" x14ac:dyDescent="0.3">
      <c r="B343" s="23">
        <f>IFERROR(IF(Loan_Not_Paid*Values_Entered,Payment_Number,""), "")</f>
        <v>330</v>
      </c>
      <c r="C343" s="24">
        <f>IFERROR(IF(Loan_Not_Paid*Values_Entered,Payment_Date,""), "")</f>
        <v>56036</v>
      </c>
      <c r="D343" s="3">
        <f>IFERROR(IF(Loan_Not_Paid*Values_Entered,Beginning_Balance,""), "")</f>
        <v>71970.587669617031</v>
      </c>
      <c r="E343" s="3">
        <f>IFERROR(IF(Loan_Not_Paid*Values_Entered,Monthly_Payment,""), "")</f>
        <v>2528.2720939718552</v>
      </c>
      <c r="F343" s="3">
        <f>IFERROR(IF(Loan_Not_Paid*Values_Entered,Principal,""), "")</f>
        <v>2138.4314107614714</v>
      </c>
      <c r="G343" s="3">
        <f>IFERROR(IF(Loan_Not_Paid*Values_Entered,Interest,""), "")</f>
        <v>389.84068321038353</v>
      </c>
      <c r="H343" s="25">
        <f>IFERROR(IF(Loan_Not_Paid*Values_Entered,Ending_Balance,""), "")</f>
        <v>69832.156258855481</v>
      </c>
      <c r="I343" s="35">
        <f>I342+Loan[[#This Row],[Interest]]</f>
        <v>504161.9472695603</v>
      </c>
    </row>
    <row r="344" spans="2:9" x14ac:dyDescent="0.3">
      <c r="B344" s="23">
        <f>IFERROR(IF(Loan_Not_Paid*Values_Entered,Payment_Number,""), "")</f>
        <v>331</v>
      </c>
      <c r="C344" s="24">
        <f>IFERROR(IF(Loan_Not_Paid*Values_Entered,Payment_Date,""), "")</f>
        <v>56066</v>
      </c>
      <c r="D344" s="3">
        <f>IFERROR(IF(Loan_Not_Paid*Values_Entered,Beginning_Balance,""), "")</f>
        <v>69832.156258855481</v>
      </c>
      <c r="E344" s="3">
        <f>IFERROR(IF(Loan_Not_Paid*Values_Entered,Monthly_Payment,""), "")</f>
        <v>2528.2720939718552</v>
      </c>
      <c r="F344" s="3">
        <f>IFERROR(IF(Loan_Not_Paid*Values_Entered,Principal,""), "")</f>
        <v>2150.0145809030964</v>
      </c>
      <c r="G344" s="3">
        <f>IFERROR(IF(Loan_Not_Paid*Values_Entered,Interest,""), "")</f>
        <v>378.25751306875884</v>
      </c>
      <c r="H344" s="25">
        <f>IFERROR(IF(Loan_Not_Paid*Values_Entered,Ending_Balance,""), "")</f>
        <v>67682.141677952837</v>
      </c>
      <c r="I344" s="35">
        <f>I343+Loan[[#This Row],[Interest]]</f>
        <v>504540.20478262904</v>
      </c>
    </row>
    <row r="345" spans="2:9" x14ac:dyDescent="0.3">
      <c r="B345" s="23">
        <f>IFERROR(IF(Loan_Not_Paid*Values_Entered,Payment_Number,""), "")</f>
        <v>332</v>
      </c>
      <c r="C345" s="24">
        <f>IFERROR(IF(Loan_Not_Paid*Values_Entered,Payment_Date,""), "")</f>
        <v>56097</v>
      </c>
      <c r="D345" s="3">
        <f>IFERROR(IF(Loan_Not_Paid*Values_Entered,Beginning_Balance,""), "")</f>
        <v>67682.141677952837</v>
      </c>
      <c r="E345" s="3">
        <f>IFERROR(IF(Loan_Not_Paid*Values_Entered,Monthly_Payment,""), "")</f>
        <v>2528.2720939718552</v>
      </c>
      <c r="F345" s="3">
        <f>IFERROR(IF(Loan_Not_Paid*Values_Entered,Principal,""), "")</f>
        <v>2161.6604932163214</v>
      </c>
      <c r="G345" s="3">
        <f>IFERROR(IF(Loan_Not_Paid*Values_Entered,Interest,""), "")</f>
        <v>366.61160075553374</v>
      </c>
      <c r="H345" s="25">
        <f>IFERROR(IF(Loan_Not_Paid*Values_Entered,Ending_Balance,""), "")</f>
        <v>65520.48118473636</v>
      </c>
      <c r="I345" s="35">
        <f>I344+Loan[[#This Row],[Interest]]</f>
        <v>504906.81638338458</v>
      </c>
    </row>
    <row r="346" spans="2:9" x14ac:dyDescent="0.3">
      <c r="B346" s="23">
        <f>IFERROR(IF(Loan_Not_Paid*Values_Entered,Payment_Number,""), "")</f>
        <v>333</v>
      </c>
      <c r="C346" s="24">
        <f>IFERROR(IF(Loan_Not_Paid*Values_Entered,Payment_Date,""), "")</f>
        <v>56128</v>
      </c>
      <c r="D346" s="3">
        <f>IFERROR(IF(Loan_Not_Paid*Values_Entered,Beginning_Balance,""), "")</f>
        <v>65520.48118473636</v>
      </c>
      <c r="E346" s="3">
        <f>IFERROR(IF(Loan_Not_Paid*Values_Entered,Monthly_Payment,""), "")</f>
        <v>2528.2720939718552</v>
      </c>
      <c r="F346" s="3">
        <f>IFERROR(IF(Loan_Not_Paid*Values_Entered,Principal,""), "")</f>
        <v>2173.3694875545766</v>
      </c>
      <c r="G346" s="3">
        <f>IFERROR(IF(Loan_Not_Paid*Values_Entered,Interest,""), "")</f>
        <v>354.90260641727866</v>
      </c>
      <c r="H346" s="25">
        <f>IFERROR(IF(Loan_Not_Paid*Values_Entered,Ending_Balance,""), "")</f>
        <v>63347.111697181594</v>
      </c>
      <c r="I346" s="35">
        <f>I345+Loan[[#This Row],[Interest]]</f>
        <v>505261.71898980183</v>
      </c>
    </row>
    <row r="347" spans="2:9" x14ac:dyDescent="0.3">
      <c r="B347" s="23">
        <f>IFERROR(IF(Loan_Not_Paid*Values_Entered,Payment_Number,""), "")</f>
        <v>334</v>
      </c>
      <c r="C347" s="24">
        <f>IFERROR(IF(Loan_Not_Paid*Values_Entered,Payment_Date,""), "")</f>
        <v>56158</v>
      </c>
      <c r="D347" s="3">
        <f>IFERROR(IF(Loan_Not_Paid*Values_Entered,Beginning_Balance,""), "")</f>
        <v>63347.111697181594</v>
      </c>
      <c r="E347" s="3">
        <f>IFERROR(IF(Loan_Not_Paid*Values_Entered,Monthly_Payment,""), "")</f>
        <v>2528.2720939718552</v>
      </c>
      <c r="F347" s="3">
        <f>IFERROR(IF(Loan_Not_Paid*Values_Entered,Principal,""), "")</f>
        <v>2185.141905612164</v>
      </c>
      <c r="G347" s="3">
        <f>IFERROR(IF(Loan_Not_Paid*Values_Entered,Interest,""), "")</f>
        <v>343.13018835969137</v>
      </c>
      <c r="H347" s="25">
        <f>IFERROR(IF(Loan_Not_Paid*Values_Entered,Ending_Balance,""), "")</f>
        <v>61161.969791569747</v>
      </c>
      <c r="I347" s="35">
        <f>I346+Loan[[#This Row],[Interest]]</f>
        <v>505604.84917816153</v>
      </c>
    </row>
    <row r="348" spans="2:9" x14ac:dyDescent="0.3">
      <c r="B348" s="23">
        <f>IFERROR(IF(Loan_Not_Paid*Values_Entered,Payment_Number,""), "")</f>
        <v>335</v>
      </c>
      <c r="C348" s="24">
        <f>IFERROR(IF(Loan_Not_Paid*Values_Entered,Payment_Date,""), "")</f>
        <v>56189</v>
      </c>
      <c r="D348" s="3">
        <f>IFERROR(IF(Loan_Not_Paid*Values_Entered,Beginning_Balance,""), "")</f>
        <v>61161.969791569747</v>
      </c>
      <c r="E348" s="3">
        <f>IFERROR(IF(Loan_Not_Paid*Values_Entered,Monthly_Payment,""), "")</f>
        <v>2528.2720939718552</v>
      </c>
      <c r="F348" s="3">
        <f>IFERROR(IF(Loan_Not_Paid*Values_Entered,Principal,""), "")</f>
        <v>2196.9780909342298</v>
      </c>
      <c r="G348" s="3">
        <f>IFERROR(IF(Loan_Not_Paid*Values_Entered,Interest,""), "")</f>
        <v>331.29400303762549</v>
      </c>
      <c r="H348" s="25">
        <f>IFERROR(IF(Loan_Not_Paid*Values_Entered,Ending_Balance,""), "")</f>
        <v>58964.991700635292</v>
      </c>
      <c r="I348" s="35">
        <f>I347+Loan[[#This Row],[Interest]]</f>
        <v>505936.14318119915</v>
      </c>
    </row>
    <row r="349" spans="2:9" x14ac:dyDescent="0.3">
      <c r="B349" s="23">
        <f>IFERROR(IF(Loan_Not_Paid*Values_Entered,Payment_Number,""), "")</f>
        <v>336</v>
      </c>
      <c r="C349" s="24">
        <f>IFERROR(IF(Loan_Not_Paid*Values_Entered,Payment_Date,""), "")</f>
        <v>56219</v>
      </c>
      <c r="D349" s="3">
        <f>IFERROR(IF(Loan_Not_Paid*Values_Entered,Beginning_Balance,""), "")</f>
        <v>58964.991700635292</v>
      </c>
      <c r="E349" s="3">
        <f>IFERROR(IF(Loan_Not_Paid*Values_Entered,Monthly_Payment,""), "")</f>
        <v>2528.2720939718552</v>
      </c>
      <c r="F349" s="3">
        <f>IFERROR(IF(Loan_Not_Paid*Values_Entered,Principal,""), "")</f>
        <v>2208.8783889267902</v>
      </c>
      <c r="G349" s="3">
        <f>IFERROR(IF(Loan_Not_Paid*Values_Entered,Interest,""), "")</f>
        <v>319.39370504506513</v>
      </c>
      <c r="H349" s="25">
        <f>IFERROR(IF(Loan_Not_Paid*Values_Entered,Ending_Balance,""), "")</f>
        <v>56756.113311708905</v>
      </c>
      <c r="I349" s="35">
        <f>I348+Loan[[#This Row],[Interest]]</f>
        <v>506255.5368862442</v>
      </c>
    </row>
    <row r="350" spans="2:9" x14ac:dyDescent="0.3">
      <c r="B350" s="23">
        <f>IFERROR(IF(Loan_Not_Paid*Values_Entered,Payment_Number,""), "")</f>
        <v>337</v>
      </c>
      <c r="C350" s="24">
        <f>IFERROR(IF(Loan_Not_Paid*Values_Entered,Payment_Date,""), "")</f>
        <v>56250</v>
      </c>
      <c r="D350" s="3">
        <f>IFERROR(IF(Loan_Not_Paid*Values_Entered,Beginning_Balance,""), "")</f>
        <v>56756.113311708905</v>
      </c>
      <c r="E350" s="3">
        <f>IFERROR(IF(Loan_Not_Paid*Values_Entered,Monthly_Payment,""), "")</f>
        <v>2528.2720939718552</v>
      </c>
      <c r="F350" s="3">
        <f>IFERROR(IF(Loan_Not_Paid*Values_Entered,Principal,""), "")</f>
        <v>2220.8431468668105</v>
      </c>
      <c r="G350" s="3">
        <f>IFERROR(IF(Loan_Not_Paid*Values_Entered,Interest,""), "")</f>
        <v>307.42894710504493</v>
      </c>
      <c r="H350" s="25">
        <f>IFERROR(IF(Loan_Not_Paid*Values_Entered,Ending_Balance,""), "")</f>
        <v>54535.270164842252</v>
      </c>
      <c r="I350" s="35">
        <f>I349+Loan[[#This Row],[Interest]]</f>
        <v>506562.96583334927</v>
      </c>
    </row>
    <row r="351" spans="2:9" x14ac:dyDescent="0.3">
      <c r="B351" s="23">
        <f>IFERROR(IF(Loan_Not_Paid*Values_Entered,Payment_Number,""), "")</f>
        <v>338</v>
      </c>
      <c r="C351" s="24">
        <f>IFERROR(IF(Loan_Not_Paid*Values_Entered,Payment_Date,""), "")</f>
        <v>56281</v>
      </c>
      <c r="D351" s="3">
        <f>IFERROR(IF(Loan_Not_Paid*Values_Entered,Beginning_Balance,""), "")</f>
        <v>54535.270164842252</v>
      </c>
      <c r="E351" s="3">
        <f>IFERROR(IF(Loan_Not_Paid*Values_Entered,Monthly_Payment,""), "")</f>
        <v>2528.2720939718552</v>
      </c>
      <c r="F351" s="3">
        <f>IFERROR(IF(Loan_Not_Paid*Values_Entered,Principal,""), "")</f>
        <v>2232.8727139123389</v>
      </c>
      <c r="G351" s="3">
        <f>IFERROR(IF(Loan_Not_Paid*Values_Entered,Interest,""), "")</f>
        <v>295.39938005951643</v>
      </c>
      <c r="H351" s="25">
        <f>IFERROR(IF(Loan_Not_Paid*Values_Entered,Ending_Balance,""), "")</f>
        <v>52302.397450929508</v>
      </c>
      <c r="I351" s="35">
        <f>I350+Loan[[#This Row],[Interest]]</f>
        <v>506858.36521340878</v>
      </c>
    </row>
    <row r="352" spans="2:9" x14ac:dyDescent="0.3">
      <c r="B352" s="23">
        <f>IFERROR(IF(Loan_Not_Paid*Values_Entered,Payment_Number,""), "")</f>
        <v>339</v>
      </c>
      <c r="C352" s="24">
        <f>IFERROR(IF(Loan_Not_Paid*Values_Entered,Payment_Date,""), "")</f>
        <v>56309</v>
      </c>
      <c r="D352" s="3">
        <f>IFERROR(IF(Loan_Not_Paid*Values_Entered,Beginning_Balance,""), "")</f>
        <v>52302.397450929508</v>
      </c>
      <c r="E352" s="3">
        <f>IFERROR(IF(Loan_Not_Paid*Values_Entered,Monthly_Payment,""), "")</f>
        <v>2528.2720939718552</v>
      </c>
      <c r="F352" s="3">
        <f>IFERROR(IF(Loan_Not_Paid*Values_Entered,Principal,""), "")</f>
        <v>2244.9674411126971</v>
      </c>
      <c r="G352" s="3">
        <f>IFERROR(IF(Loan_Not_Paid*Values_Entered,Interest,""), "")</f>
        <v>283.3046528591579</v>
      </c>
      <c r="H352" s="25">
        <f>IFERROR(IF(Loan_Not_Paid*Values_Entered,Ending_Balance,""), "")</f>
        <v>50057.430009817239</v>
      </c>
      <c r="I352" s="35">
        <f>I351+Loan[[#This Row],[Interest]]</f>
        <v>507141.66986626794</v>
      </c>
    </row>
    <row r="353" spans="2:9" x14ac:dyDescent="0.3">
      <c r="B353" s="23">
        <f>IFERROR(IF(Loan_Not_Paid*Values_Entered,Payment_Number,""), "")</f>
        <v>340</v>
      </c>
      <c r="C353" s="24">
        <f>IFERROR(IF(Loan_Not_Paid*Values_Entered,Payment_Date,""), "")</f>
        <v>56340</v>
      </c>
      <c r="D353" s="3">
        <f>IFERROR(IF(Loan_Not_Paid*Values_Entered,Beginning_Balance,""), "")</f>
        <v>50057.430009817239</v>
      </c>
      <c r="E353" s="3">
        <f>IFERROR(IF(Loan_Not_Paid*Values_Entered,Monthly_Payment,""), "")</f>
        <v>2528.2720939718552</v>
      </c>
      <c r="F353" s="3">
        <f>IFERROR(IF(Loan_Not_Paid*Values_Entered,Principal,""), "")</f>
        <v>2257.1276814187245</v>
      </c>
      <c r="G353" s="3">
        <f>IFERROR(IF(Loan_Not_Paid*Values_Entered,Interest,""), "")</f>
        <v>271.14441255313079</v>
      </c>
      <c r="H353" s="25">
        <f>IFERROR(IF(Loan_Not_Paid*Values_Entered,Ending_Balance,""), "")</f>
        <v>47800.302328398451</v>
      </c>
      <c r="I353" s="35">
        <f>I352+Loan[[#This Row],[Interest]]</f>
        <v>507412.81427882105</v>
      </c>
    </row>
    <row r="354" spans="2:9" x14ac:dyDescent="0.3">
      <c r="B354" s="23">
        <f>IFERROR(IF(Loan_Not_Paid*Values_Entered,Payment_Number,""), "")</f>
        <v>341</v>
      </c>
      <c r="C354" s="24">
        <f>IFERROR(IF(Loan_Not_Paid*Values_Entered,Payment_Date,""), "")</f>
        <v>56370</v>
      </c>
      <c r="D354" s="3">
        <f>IFERROR(IF(Loan_Not_Paid*Values_Entered,Beginning_Balance,""), "")</f>
        <v>47800.302328398451</v>
      </c>
      <c r="E354" s="3">
        <f>IFERROR(IF(Loan_Not_Paid*Values_Entered,Monthly_Payment,""), "")</f>
        <v>2528.2720939718552</v>
      </c>
      <c r="F354" s="3">
        <f>IFERROR(IF(Loan_Not_Paid*Values_Entered,Principal,""), "")</f>
        <v>2269.3537896930757</v>
      </c>
      <c r="G354" s="3">
        <f>IFERROR(IF(Loan_Not_Paid*Values_Entered,Interest,""), "")</f>
        <v>258.91830427877937</v>
      </c>
      <c r="H354" s="25">
        <f>IFERROR(IF(Loan_Not_Paid*Values_Entered,Ending_Balance,""), "")</f>
        <v>45530.948538705241</v>
      </c>
      <c r="I354" s="35">
        <f>I353+Loan[[#This Row],[Interest]]</f>
        <v>507671.73258309986</v>
      </c>
    </row>
    <row r="355" spans="2:9" x14ac:dyDescent="0.3">
      <c r="B355" s="23">
        <f>IFERROR(IF(Loan_Not_Paid*Values_Entered,Payment_Number,""), "")</f>
        <v>342</v>
      </c>
      <c r="C355" s="24">
        <f>IFERROR(IF(Loan_Not_Paid*Values_Entered,Payment_Date,""), "")</f>
        <v>56401</v>
      </c>
      <c r="D355" s="3">
        <f>IFERROR(IF(Loan_Not_Paid*Values_Entered,Beginning_Balance,""), "")</f>
        <v>45530.948538705241</v>
      </c>
      <c r="E355" s="3">
        <f>IFERROR(IF(Loan_Not_Paid*Values_Entered,Monthly_Payment,""), "")</f>
        <v>2528.2720939718552</v>
      </c>
      <c r="F355" s="3">
        <f>IFERROR(IF(Loan_Not_Paid*Values_Entered,Principal,""), "")</f>
        <v>2281.64612272058</v>
      </c>
      <c r="G355" s="3">
        <f>IFERROR(IF(Loan_Not_Paid*Values_Entered,Interest,""), "")</f>
        <v>246.62597125127522</v>
      </c>
      <c r="H355" s="25">
        <f>IFERROR(IF(Loan_Not_Paid*Values_Entered,Ending_Balance,""), "")</f>
        <v>43249.302415985148</v>
      </c>
      <c r="I355" s="35">
        <f>I354+Loan[[#This Row],[Interest]]</f>
        <v>507918.35855435114</v>
      </c>
    </row>
    <row r="356" spans="2:9" x14ac:dyDescent="0.3">
      <c r="B356" s="23">
        <f>IFERROR(IF(Loan_Not_Paid*Values_Entered,Payment_Number,""), "")</f>
        <v>343</v>
      </c>
      <c r="C356" s="24">
        <f>IFERROR(IF(Loan_Not_Paid*Values_Entered,Payment_Date,""), "")</f>
        <v>56431</v>
      </c>
      <c r="D356" s="3">
        <f>IFERROR(IF(Loan_Not_Paid*Values_Entered,Beginning_Balance,""), "")</f>
        <v>43249.302415985148</v>
      </c>
      <c r="E356" s="3">
        <f>IFERROR(IF(Loan_Not_Paid*Values_Entered,Monthly_Payment,""), "")</f>
        <v>2528.2720939718552</v>
      </c>
      <c r="F356" s="3">
        <f>IFERROR(IF(Loan_Not_Paid*Values_Entered,Principal,""), "")</f>
        <v>2294.0050392186499</v>
      </c>
      <c r="G356" s="3">
        <f>IFERROR(IF(Loan_Not_Paid*Values_Entered,Interest,""), "")</f>
        <v>234.2670547532054</v>
      </c>
      <c r="H356" s="25">
        <f>IFERROR(IF(Loan_Not_Paid*Values_Entered,Ending_Balance,""), "")</f>
        <v>40955.297376766335</v>
      </c>
      <c r="I356" s="35">
        <f>I355+Loan[[#This Row],[Interest]]</f>
        <v>508152.62560910435</v>
      </c>
    </row>
    <row r="357" spans="2:9" x14ac:dyDescent="0.3">
      <c r="B357" s="23">
        <f>IFERROR(IF(Loan_Not_Paid*Values_Entered,Payment_Number,""), "")</f>
        <v>344</v>
      </c>
      <c r="C357" s="24">
        <f>IFERROR(IF(Loan_Not_Paid*Values_Entered,Payment_Date,""), "")</f>
        <v>56462</v>
      </c>
      <c r="D357" s="3">
        <f>IFERROR(IF(Loan_Not_Paid*Values_Entered,Beginning_Balance,""), "")</f>
        <v>40955.297376766335</v>
      </c>
      <c r="E357" s="3">
        <f>IFERROR(IF(Loan_Not_Paid*Values_Entered,Monthly_Payment,""), "")</f>
        <v>2528.2720939718552</v>
      </c>
      <c r="F357" s="3">
        <f>IFERROR(IF(Loan_Not_Paid*Values_Entered,Principal,""), "")</f>
        <v>2306.4308998477509</v>
      </c>
      <c r="G357" s="3">
        <f>IFERROR(IF(Loan_Not_Paid*Values_Entered,Interest,""), "")</f>
        <v>221.84119412410442</v>
      </c>
      <c r="H357" s="25">
        <f>IFERROR(IF(Loan_Not_Paid*Values_Entered,Ending_Balance,""), "")</f>
        <v>38648.866476918571</v>
      </c>
      <c r="I357" s="35">
        <f>I356+Loan[[#This Row],[Interest]]</f>
        <v>508374.46680322842</v>
      </c>
    </row>
    <row r="358" spans="2:9" x14ac:dyDescent="0.3">
      <c r="B358" s="23">
        <f>IFERROR(IF(Loan_Not_Paid*Values_Entered,Payment_Number,""), "")</f>
        <v>345</v>
      </c>
      <c r="C358" s="24">
        <f>IFERROR(IF(Loan_Not_Paid*Values_Entered,Payment_Date,""), "")</f>
        <v>56493</v>
      </c>
      <c r="D358" s="3">
        <f>IFERROR(IF(Loan_Not_Paid*Values_Entered,Beginning_Balance,""), "")</f>
        <v>38648.866476918571</v>
      </c>
      <c r="E358" s="3">
        <f>IFERROR(IF(Loan_Not_Paid*Values_Entered,Monthly_Payment,""), "")</f>
        <v>2528.2720939718552</v>
      </c>
      <c r="F358" s="3">
        <f>IFERROR(IF(Loan_Not_Paid*Values_Entered,Principal,""), "")</f>
        <v>2318.9240672219262</v>
      </c>
      <c r="G358" s="3">
        <f>IFERROR(IF(Loan_Not_Paid*Values_Entered,Interest,""), "")</f>
        <v>209.34802674992906</v>
      </c>
      <c r="H358" s="25">
        <f>IFERROR(IF(Loan_Not_Paid*Values_Entered,Ending_Balance,""), "")</f>
        <v>36329.942409696523</v>
      </c>
      <c r="I358" s="35">
        <f>I357+Loan[[#This Row],[Interest]]</f>
        <v>508583.81482997834</v>
      </c>
    </row>
    <row r="359" spans="2:9" x14ac:dyDescent="0.3">
      <c r="B359" s="23">
        <f>IFERROR(IF(Loan_Not_Paid*Values_Entered,Payment_Number,""), "")</f>
        <v>346</v>
      </c>
      <c r="C359" s="24">
        <f>IFERROR(IF(Loan_Not_Paid*Values_Entered,Payment_Date,""), "")</f>
        <v>56523</v>
      </c>
      <c r="D359" s="3">
        <f>IFERROR(IF(Loan_Not_Paid*Values_Entered,Beginning_Balance,""), "")</f>
        <v>36329.942409696523</v>
      </c>
      <c r="E359" s="3">
        <f>IFERROR(IF(Loan_Not_Paid*Values_Entered,Monthly_Payment,""), "")</f>
        <v>2528.2720939718552</v>
      </c>
      <c r="F359" s="3">
        <f>IFERROR(IF(Loan_Not_Paid*Values_Entered,Principal,""), "")</f>
        <v>2331.484905919378</v>
      </c>
      <c r="G359" s="3">
        <f>IFERROR(IF(Loan_Not_Paid*Values_Entered,Interest,""), "")</f>
        <v>196.78718805247692</v>
      </c>
      <c r="H359" s="25">
        <f>IFERROR(IF(Loan_Not_Paid*Values_Entered,Ending_Balance,""), "")</f>
        <v>33998.457503777929</v>
      </c>
      <c r="I359" s="35">
        <f>I358+Loan[[#This Row],[Interest]]</f>
        <v>508780.60201803083</v>
      </c>
    </row>
    <row r="360" spans="2:9" x14ac:dyDescent="0.3">
      <c r="B360" s="23">
        <f>IFERROR(IF(Loan_Not_Paid*Values_Entered,Payment_Number,""), "")</f>
        <v>347</v>
      </c>
      <c r="C360" s="24">
        <f>IFERROR(IF(Loan_Not_Paid*Values_Entered,Payment_Date,""), "")</f>
        <v>56554</v>
      </c>
      <c r="D360" s="3">
        <f>IFERROR(IF(Loan_Not_Paid*Values_Entered,Beginning_Balance,""), "")</f>
        <v>33998.457503777929</v>
      </c>
      <c r="E360" s="3">
        <f>IFERROR(IF(Loan_Not_Paid*Values_Entered,Monthly_Payment,""), "")</f>
        <v>2528.2720939718552</v>
      </c>
      <c r="F360" s="3">
        <f>IFERROR(IF(Loan_Not_Paid*Values_Entered,Principal,""), "")</f>
        <v>2344.1137824931084</v>
      </c>
      <c r="G360" s="3">
        <f>IFERROR(IF(Loan_Not_Paid*Values_Entered,Interest,""), "")</f>
        <v>184.15831147874698</v>
      </c>
      <c r="H360" s="25">
        <f>IFERROR(IF(Loan_Not_Paid*Values_Entered,Ending_Balance,""), "")</f>
        <v>31654.343721284065</v>
      </c>
      <c r="I360" s="35">
        <f>I359+Loan[[#This Row],[Interest]]</f>
        <v>508964.76032950956</v>
      </c>
    </row>
    <row r="361" spans="2:9" x14ac:dyDescent="0.3">
      <c r="B361" s="23">
        <f>IFERROR(IF(Loan_Not_Paid*Values_Entered,Payment_Number,""), "")</f>
        <v>348</v>
      </c>
      <c r="C361" s="24">
        <f>IFERROR(IF(Loan_Not_Paid*Values_Entered,Payment_Date,""), "")</f>
        <v>56584</v>
      </c>
      <c r="D361" s="3">
        <f>IFERROR(IF(Loan_Not_Paid*Values_Entered,Beginning_Balance,""), "")</f>
        <v>31654.343721284065</v>
      </c>
      <c r="E361" s="3">
        <f>IFERROR(IF(Loan_Not_Paid*Values_Entered,Monthly_Payment,""), "")</f>
        <v>2528.2720939718552</v>
      </c>
      <c r="F361" s="3">
        <f>IFERROR(IF(Loan_Not_Paid*Values_Entered,Principal,""), "")</f>
        <v>2356.8110654816123</v>
      </c>
      <c r="G361" s="3">
        <f>IFERROR(IF(Loan_Not_Paid*Values_Entered,Interest,""), "")</f>
        <v>171.46102849024265</v>
      </c>
      <c r="H361" s="25">
        <f>IFERROR(IF(Loan_Not_Paid*Values_Entered,Ending_Balance,""), "")</f>
        <v>29297.532655803021</v>
      </c>
      <c r="I361" s="35">
        <f>I360+Loan[[#This Row],[Interest]]</f>
        <v>509136.22135799978</v>
      </c>
    </row>
    <row r="362" spans="2:9" x14ac:dyDescent="0.3">
      <c r="B362" s="23">
        <f>IFERROR(IF(Loan_Not_Paid*Values_Entered,Payment_Number,""), "")</f>
        <v>349</v>
      </c>
      <c r="C362" s="24">
        <f>IFERROR(IF(Loan_Not_Paid*Values_Entered,Payment_Date,""), "")</f>
        <v>56615</v>
      </c>
      <c r="D362" s="3">
        <f>IFERROR(IF(Loan_Not_Paid*Values_Entered,Beginning_Balance,""), "")</f>
        <v>29297.532655803021</v>
      </c>
      <c r="E362" s="3">
        <f>IFERROR(IF(Loan_Not_Paid*Values_Entered,Monthly_Payment,""), "")</f>
        <v>2528.2720939718552</v>
      </c>
      <c r="F362" s="3">
        <f>IFERROR(IF(Loan_Not_Paid*Values_Entered,Principal,""), "")</f>
        <v>2369.5771254196379</v>
      </c>
      <c r="G362" s="3">
        <f>IFERROR(IF(Loan_Not_Paid*Values_Entered,Interest,""), "")</f>
        <v>158.69496855221723</v>
      </c>
      <c r="H362" s="25">
        <f>IFERROR(IF(Loan_Not_Paid*Values_Entered,Ending_Balance,""), "")</f>
        <v>26927.955530383624</v>
      </c>
      <c r="I362" s="35">
        <f>I361+Loan[[#This Row],[Interest]]</f>
        <v>509294.91632655199</v>
      </c>
    </row>
    <row r="363" spans="2:9" x14ac:dyDescent="0.3">
      <c r="B363" s="23">
        <f>IFERROR(IF(Loan_Not_Paid*Values_Entered,Payment_Number,""), "")</f>
        <v>350</v>
      </c>
      <c r="C363" s="24">
        <f>IFERROR(IF(Loan_Not_Paid*Values_Entered,Payment_Date,""), "")</f>
        <v>56646</v>
      </c>
      <c r="D363" s="3">
        <f>IFERROR(IF(Loan_Not_Paid*Values_Entered,Beginning_Balance,""), "")</f>
        <v>26927.955530383624</v>
      </c>
      <c r="E363" s="3">
        <f>IFERROR(IF(Loan_Not_Paid*Values_Entered,Monthly_Payment,""), "")</f>
        <v>2528.2720939718552</v>
      </c>
      <c r="F363" s="3">
        <f>IFERROR(IF(Loan_Not_Paid*Values_Entered,Principal,""), "")</f>
        <v>2382.4123348489943</v>
      </c>
      <c r="G363" s="3">
        <f>IFERROR(IF(Loan_Not_Paid*Values_Entered,Interest,""), "")</f>
        <v>145.85975912286085</v>
      </c>
      <c r="H363" s="25">
        <f>IFERROR(IF(Loan_Not_Paid*Values_Entered,Ending_Balance,""), "")</f>
        <v>24545.543195534497</v>
      </c>
      <c r="I363" s="35">
        <f>I362+Loan[[#This Row],[Interest]]</f>
        <v>509440.77608567488</v>
      </c>
    </row>
    <row r="364" spans="2:9" x14ac:dyDescent="0.3">
      <c r="B364" s="23">
        <f>IFERROR(IF(Loan_Not_Paid*Values_Entered,Payment_Number,""), "")</f>
        <v>351</v>
      </c>
      <c r="C364" s="24">
        <f>IFERROR(IF(Loan_Not_Paid*Values_Entered,Payment_Date,""), "")</f>
        <v>56674</v>
      </c>
      <c r="D364" s="3">
        <f>IFERROR(IF(Loan_Not_Paid*Values_Entered,Beginning_Balance,""), "")</f>
        <v>24545.543195534497</v>
      </c>
      <c r="E364" s="3">
        <f>IFERROR(IF(Loan_Not_Paid*Values_Entered,Monthly_Payment,""), "")</f>
        <v>2528.2720939718552</v>
      </c>
      <c r="F364" s="3">
        <f>IFERROR(IF(Loan_Not_Paid*Values_Entered,Principal,""), "")</f>
        <v>2395.3170683294265</v>
      </c>
      <c r="G364" s="3">
        <f>IFERROR(IF(Loan_Not_Paid*Values_Entered,Interest,""), "")</f>
        <v>132.95502564242881</v>
      </c>
      <c r="H364" s="25">
        <f>IFERROR(IF(Loan_Not_Paid*Values_Entered,Ending_Balance,""), "")</f>
        <v>22150.226127205417</v>
      </c>
      <c r="I364" s="35">
        <f>I363+Loan[[#This Row],[Interest]]</f>
        <v>509573.73111131729</v>
      </c>
    </row>
    <row r="365" spans="2:9" x14ac:dyDescent="0.3">
      <c r="B365" s="23">
        <f>IFERROR(IF(Loan_Not_Paid*Values_Entered,Payment_Number,""), "")</f>
        <v>352</v>
      </c>
      <c r="C365" s="24">
        <f>IFERROR(IF(Loan_Not_Paid*Values_Entered,Payment_Date,""), "")</f>
        <v>56705</v>
      </c>
      <c r="D365" s="3">
        <f>IFERROR(IF(Loan_Not_Paid*Values_Entered,Beginning_Balance,""), "")</f>
        <v>22150.226127205417</v>
      </c>
      <c r="E365" s="3">
        <f>IFERROR(IF(Loan_Not_Paid*Values_Entered,Monthly_Payment,""), "")</f>
        <v>2528.2720939718552</v>
      </c>
      <c r="F365" s="3">
        <f>IFERROR(IF(Loan_Not_Paid*Values_Entered,Principal,""), "")</f>
        <v>2408.2917024495441</v>
      </c>
      <c r="G365" s="3">
        <f>IFERROR(IF(Loan_Not_Paid*Values_Entered,Interest,""), "")</f>
        <v>119.98039152231107</v>
      </c>
      <c r="H365" s="25">
        <f>IFERROR(IF(Loan_Not_Paid*Values_Entered,Ending_Balance,""), "")</f>
        <v>19741.934424755629</v>
      </c>
      <c r="I365" s="35">
        <f>I364+Loan[[#This Row],[Interest]]</f>
        <v>509693.71150283958</v>
      </c>
    </row>
    <row r="366" spans="2:9" x14ac:dyDescent="0.3">
      <c r="B366" s="23">
        <f>IFERROR(IF(Loan_Not_Paid*Values_Entered,Payment_Number,""), "")</f>
        <v>353</v>
      </c>
      <c r="C366" s="24">
        <f>IFERROR(IF(Loan_Not_Paid*Values_Entered,Payment_Date,""), "")</f>
        <v>56735</v>
      </c>
      <c r="D366" s="3">
        <f>IFERROR(IF(Loan_Not_Paid*Values_Entered,Beginning_Balance,""), "")</f>
        <v>19741.934424755629</v>
      </c>
      <c r="E366" s="3">
        <f>IFERROR(IF(Loan_Not_Paid*Values_Entered,Monthly_Payment,""), "")</f>
        <v>2528.2720939718552</v>
      </c>
      <c r="F366" s="3">
        <f>IFERROR(IF(Loan_Not_Paid*Values_Entered,Principal,""), "")</f>
        <v>2421.3366158378126</v>
      </c>
      <c r="G366" s="3">
        <f>IFERROR(IF(Loan_Not_Paid*Values_Entered,Interest,""), "")</f>
        <v>106.93547813404273</v>
      </c>
      <c r="H366" s="25">
        <f>IFERROR(IF(Loan_Not_Paid*Values_Entered,Ending_Balance,""), "")</f>
        <v>17320.597808917984</v>
      </c>
      <c r="I366" s="35">
        <f>I365+Loan[[#This Row],[Interest]]</f>
        <v>509800.6469809736</v>
      </c>
    </row>
    <row r="367" spans="2:9" x14ac:dyDescent="0.3">
      <c r="B367" s="23">
        <f>IFERROR(IF(Loan_Not_Paid*Values_Entered,Payment_Number,""), "")</f>
        <v>354</v>
      </c>
      <c r="C367" s="24">
        <f>IFERROR(IF(Loan_Not_Paid*Values_Entered,Payment_Date,""), "")</f>
        <v>56766</v>
      </c>
      <c r="D367" s="3">
        <f>IFERROR(IF(Loan_Not_Paid*Values_Entered,Beginning_Balance,""), "")</f>
        <v>17320.597808917984</v>
      </c>
      <c r="E367" s="3">
        <f>IFERROR(IF(Loan_Not_Paid*Values_Entered,Monthly_Payment,""), "")</f>
        <v>2528.2720939718552</v>
      </c>
      <c r="F367" s="3">
        <f>IFERROR(IF(Loan_Not_Paid*Values_Entered,Principal,""), "")</f>
        <v>2434.4521891736003</v>
      </c>
      <c r="G367" s="3">
        <f>IFERROR(IF(Loan_Not_Paid*Values_Entered,Interest,""), "")</f>
        <v>93.819904798254555</v>
      </c>
      <c r="H367" s="25">
        <f>IFERROR(IF(Loan_Not_Paid*Values_Entered,Ending_Balance,""), "")</f>
        <v>14886.145619744435</v>
      </c>
      <c r="I367" s="35">
        <f>I366+Loan[[#This Row],[Interest]]</f>
        <v>509894.46688577184</v>
      </c>
    </row>
    <row r="368" spans="2:9" x14ac:dyDescent="0.3">
      <c r="B368" s="23">
        <f>IFERROR(IF(Loan_Not_Paid*Values_Entered,Payment_Number,""), "")</f>
        <v>355</v>
      </c>
      <c r="C368" s="24">
        <f>IFERROR(IF(Loan_Not_Paid*Values_Entered,Payment_Date,""), "")</f>
        <v>56796</v>
      </c>
      <c r="D368" s="3">
        <f>IFERROR(IF(Loan_Not_Paid*Values_Entered,Beginning_Balance,""), "")</f>
        <v>14886.145619744435</v>
      </c>
      <c r="E368" s="3">
        <f>IFERROR(IF(Loan_Not_Paid*Values_Entered,Monthly_Payment,""), "")</f>
        <v>2528.2720939718552</v>
      </c>
      <c r="F368" s="3">
        <f>IFERROR(IF(Loan_Not_Paid*Values_Entered,Principal,""), "")</f>
        <v>2447.6388051982913</v>
      </c>
      <c r="G368" s="3">
        <f>IFERROR(IF(Loan_Not_Paid*Values_Entered,Interest,""), "")</f>
        <v>80.633288773564217</v>
      </c>
      <c r="H368" s="25">
        <f>IFERROR(IF(Loan_Not_Paid*Values_Entered,Ending_Balance,""), "")</f>
        <v>12438.506814545952</v>
      </c>
      <c r="I368" s="35">
        <f>I367+Loan[[#This Row],[Interest]]</f>
        <v>509975.10017454543</v>
      </c>
    </row>
    <row r="369" spans="2:9" x14ac:dyDescent="0.3">
      <c r="B369" s="23">
        <f>IFERROR(IF(Loan_Not_Paid*Values_Entered,Payment_Number,""), "")</f>
        <v>356</v>
      </c>
      <c r="C369" s="24">
        <f>IFERROR(IF(Loan_Not_Paid*Values_Entered,Payment_Date,""), "")</f>
        <v>56827</v>
      </c>
      <c r="D369" s="3">
        <f>IFERROR(IF(Loan_Not_Paid*Values_Entered,Beginning_Balance,""), "")</f>
        <v>12438.506814545952</v>
      </c>
      <c r="E369" s="3">
        <f>IFERROR(IF(Loan_Not_Paid*Values_Entered,Monthly_Payment,""), "")</f>
        <v>2528.2720939718552</v>
      </c>
      <c r="F369" s="3">
        <f>IFERROR(IF(Loan_Not_Paid*Values_Entered,Principal,""), "")</f>
        <v>2460.8968487264483</v>
      </c>
      <c r="G369" s="3">
        <f>IFERROR(IF(Loan_Not_Paid*Values_Entered,Interest,""), "")</f>
        <v>67.375245245406802</v>
      </c>
      <c r="H369" s="25">
        <f>IFERROR(IF(Loan_Not_Paid*Values_Entered,Ending_Balance,""), "")</f>
        <v>9977.6099658198655</v>
      </c>
      <c r="I369" s="35">
        <f>I368+Loan[[#This Row],[Interest]]</f>
        <v>510042.47541979083</v>
      </c>
    </row>
    <row r="370" spans="2:9" x14ac:dyDescent="0.3">
      <c r="B370" s="23">
        <f>IFERROR(IF(Loan_Not_Paid*Values_Entered,Payment_Number,""), "")</f>
        <v>357</v>
      </c>
      <c r="C370" s="24">
        <f>IFERROR(IF(Loan_Not_Paid*Values_Entered,Payment_Date,""), "")</f>
        <v>56858</v>
      </c>
      <c r="D370" s="3">
        <f>IFERROR(IF(Loan_Not_Paid*Values_Entered,Beginning_Balance,""), "")</f>
        <v>9977.6099658198655</v>
      </c>
      <c r="E370" s="3">
        <f>IFERROR(IF(Loan_Not_Paid*Values_Entered,Monthly_Payment,""), "")</f>
        <v>2528.2720939718552</v>
      </c>
      <c r="F370" s="3">
        <f>IFERROR(IF(Loan_Not_Paid*Values_Entered,Principal,""), "")</f>
        <v>2474.2267066570498</v>
      </c>
      <c r="G370" s="3">
        <f>IFERROR(IF(Loan_Not_Paid*Values_Entered,Interest,""), "")</f>
        <v>54.045387314805211</v>
      </c>
      <c r="H370" s="25">
        <f>IFERROR(IF(Loan_Not_Paid*Values_Entered,Ending_Balance,""), "")</f>
        <v>7503.3832591632381</v>
      </c>
      <c r="I370" s="35">
        <f>I369+Loan[[#This Row],[Interest]]</f>
        <v>510096.52080710564</v>
      </c>
    </row>
    <row r="371" spans="2:9" x14ac:dyDescent="0.3">
      <c r="B371" s="23">
        <f>IFERROR(IF(Loan_Not_Paid*Values_Entered,Payment_Number,""), "")</f>
        <v>358</v>
      </c>
      <c r="C371" s="24">
        <f>IFERROR(IF(Loan_Not_Paid*Values_Entered,Payment_Date,""), "")</f>
        <v>56888</v>
      </c>
      <c r="D371" s="3">
        <f>IFERROR(IF(Loan_Not_Paid*Values_Entered,Beginning_Balance,""), "")</f>
        <v>7503.3832591632381</v>
      </c>
      <c r="E371" s="3">
        <f>IFERROR(IF(Loan_Not_Paid*Values_Entered,Monthly_Payment,""), "")</f>
        <v>2528.2720939718552</v>
      </c>
      <c r="F371" s="3">
        <f>IFERROR(IF(Loan_Not_Paid*Values_Entered,Principal,""), "")</f>
        <v>2487.6287679847755</v>
      </c>
      <c r="G371" s="3">
        <f>IFERROR(IF(Loan_Not_Paid*Values_Entered,Interest,""), "")</f>
        <v>40.643325987079521</v>
      </c>
      <c r="H371" s="25">
        <f>IFERROR(IF(Loan_Not_Paid*Values_Entered,Ending_Balance,""), "")</f>
        <v>5015.7544911778532</v>
      </c>
      <c r="I371" s="35">
        <f>I370+Loan[[#This Row],[Interest]]</f>
        <v>510137.16413309274</v>
      </c>
    </row>
    <row r="372" spans="2:9" x14ac:dyDescent="0.3">
      <c r="B372" s="23">
        <f>IFERROR(IF(Loan_Not_Paid*Values_Entered,Payment_Number,""), "")</f>
        <v>359</v>
      </c>
      <c r="C372" s="24">
        <f>IFERROR(IF(Loan_Not_Paid*Values_Entered,Payment_Date,""), "")</f>
        <v>56919</v>
      </c>
      <c r="D372" s="3">
        <f>IFERROR(IF(Loan_Not_Paid*Values_Entered,Beginning_Balance,""), "")</f>
        <v>5015.7544911778532</v>
      </c>
      <c r="E372" s="3">
        <f>IFERROR(IF(Loan_Not_Paid*Values_Entered,Monthly_Payment,""), "")</f>
        <v>2528.2720939718552</v>
      </c>
      <c r="F372" s="3">
        <f>IFERROR(IF(Loan_Not_Paid*Values_Entered,Principal,""), "")</f>
        <v>2501.1034238113598</v>
      </c>
      <c r="G372" s="3">
        <f>IFERROR(IF(Loan_Not_Paid*Values_Entered,Interest,""), "")</f>
        <v>27.168670160495314</v>
      </c>
      <c r="H372" s="25">
        <f>IFERROR(IF(Loan_Not_Paid*Values_Entered,Ending_Balance,""), "")</f>
        <v>2514.6510673668236</v>
      </c>
      <c r="I372" s="35">
        <f>I371+Loan[[#This Row],[Interest]]</f>
        <v>510164.33280325326</v>
      </c>
    </row>
    <row r="373" spans="2:9" x14ac:dyDescent="0.3">
      <c r="B373" s="23">
        <f>IFERROR(IF(Loan_Not_Paid*Values_Entered,Payment_Number,""), "")</f>
        <v>360</v>
      </c>
      <c r="C373" s="24">
        <f>IFERROR(IF(Loan_Not_Paid*Values_Entered,Payment_Date,""), "")</f>
        <v>56949</v>
      </c>
      <c r="D373" s="3">
        <f>IFERROR(IF(Loan_Not_Paid*Values_Entered,Beginning_Balance,""), "")</f>
        <v>2514.6510673668236</v>
      </c>
      <c r="E373" s="3">
        <f>IFERROR(IF(Loan_Not_Paid*Values_Entered,Monthly_Payment,""), "")</f>
        <v>2528.2720939718552</v>
      </c>
      <c r="F373" s="3">
        <f>IFERROR(IF(Loan_Not_Paid*Values_Entered,Principal,""), "")</f>
        <v>2514.6510673570046</v>
      </c>
      <c r="G373" s="3">
        <f>IFERROR(IF(Loan_Not_Paid*Values_Entered,Interest,""), "")</f>
        <v>13.621026614850445</v>
      </c>
      <c r="H373" s="25">
        <f>IFERROR(IF(Loan_Not_Paid*Values_Entered,Ending_Balance,""), "")</f>
        <v>9.7788870334625244E-9</v>
      </c>
      <c r="I373" s="35">
        <f>I372+Loan[[#This Row],[Interest]]</f>
        <v>510177.95382986811</v>
      </c>
    </row>
    <row r="374" spans="2:9" x14ac:dyDescent="0.3">
      <c r="B374" s="23" t="str">
        <f>IFERROR(IF(Loan_Not_Paid*Values_Entered,Payment_Number,""), "")</f>
        <v/>
      </c>
      <c r="C374" s="24" t="str">
        <f>IFERROR(IF(Loan_Not_Paid*Values_Entered,Payment_Date,""), "")</f>
        <v/>
      </c>
      <c r="D374" s="3" t="str">
        <f>IFERROR(IF(Loan_Not_Paid*Values_Entered,Beginning_Balance,""), "")</f>
        <v/>
      </c>
      <c r="E374" s="3" t="str">
        <f>IFERROR(IF(Loan_Not_Paid*Values_Entered,Monthly_Payment,""), "")</f>
        <v/>
      </c>
      <c r="F374" s="3" t="str">
        <f>IFERROR(IF(Loan_Not_Paid*Values_Entered,Principal,""), "")</f>
        <v/>
      </c>
      <c r="G374" s="3" t="str">
        <f>IFERROR(IF(Loan_Not_Paid*Values_Entered,Interest,""), "")</f>
        <v/>
      </c>
      <c r="H374" s="25" t="str">
        <f>IFERROR(IF(Loan_Not_Paid*Values_Entered,Ending_Balance,""), "")</f>
        <v/>
      </c>
    </row>
    <row r="375" spans="2:9" x14ac:dyDescent="0.3">
      <c r="B375" s="23" t="str">
        <f>IFERROR(IF(Loan_Not_Paid*Values_Entered,Payment_Number,""), "")</f>
        <v/>
      </c>
      <c r="C375" s="24" t="str">
        <f>IFERROR(IF(Loan_Not_Paid*Values_Entered,Payment_Date,""), "")</f>
        <v/>
      </c>
      <c r="D375" s="3" t="str">
        <f>IFERROR(IF(Loan_Not_Paid*Values_Entered,Beginning_Balance,""), "")</f>
        <v/>
      </c>
      <c r="E375" s="3" t="str">
        <f>IFERROR(IF(Loan_Not_Paid*Values_Entered,Monthly_Payment,""), "")</f>
        <v/>
      </c>
      <c r="F375" s="3" t="str">
        <f>IFERROR(IF(Loan_Not_Paid*Values_Entered,Principal,""), "")</f>
        <v/>
      </c>
      <c r="G375" s="3" t="str">
        <f>IFERROR(IF(Loan_Not_Paid*Values_Entered,Interest,""), "")</f>
        <v/>
      </c>
      <c r="H375" s="25" t="str">
        <f>IFERROR(IF(Loan_Not_Paid*Values_Entered,Ending_Balance,""), "")</f>
        <v/>
      </c>
    </row>
    <row r="376" spans="2:9" x14ac:dyDescent="0.3">
      <c r="B376" s="23" t="str">
        <f>IFERROR(IF(Loan_Not_Paid*Values_Entered,Payment_Number,""), "")</f>
        <v/>
      </c>
      <c r="C376" s="24" t="str">
        <f>IFERROR(IF(Loan_Not_Paid*Values_Entered,Payment_Date,""), "")</f>
        <v/>
      </c>
      <c r="D376" s="3" t="str">
        <f>IFERROR(IF(Loan_Not_Paid*Values_Entered,Beginning_Balance,""), "")</f>
        <v/>
      </c>
      <c r="E376" s="3" t="str">
        <f>IFERROR(IF(Loan_Not_Paid*Values_Entered,Monthly_Payment,""), "")</f>
        <v/>
      </c>
      <c r="F376" s="3" t="str">
        <f>IFERROR(IF(Loan_Not_Paid*Values_Entered,Principal,""), "")</f>
        <v/>
      </c>
      <c r="G376" s="3" t="str">
        <f>IFERROR(IF(Loan_Not_Paid*Values_Entered,Interest,""), "")</f>
        <v/>
      </c>
      <c r="H376" s="25" t="str">
        <f>IFERROR(IF(Loan_Not_Paid*Values_Entered,Ending_Balance,""), "")</f>
        <v/>
      </c>
    </row>
    <row r="377" spans="2:9" x14ac:dyDescent="0.3">
      <c r="B377" s="23" t="str">
        <f>IFERROR(IF(Loan_Not_Paid*Values_Entered,Payment_Number,""), "")</f>
        <v/>
      </c>
      <c r="C377" s="24" t="str">
        <f>IFERROR(IF(Loan_Not_Paid*Values_Entered,Payment_Date,""), "")</f>
        <v/>
      </c>
      <c r="D377" s="3" t="str">
        <f>IFERROR(IF(Loan_Not_Paid*Values_Entered,Beginning_Balance,""), "")</f>
        <v/>
      </c>
      <c r="E377" s="3" t="str">
        <f>IFERROR(IF(Loan_Not_Paid*Values_Entered,Monthly_Payment,""), "")</f>
        <v/>
      </c>
      <c r="F377" s="3" t="str">
        <f>IFERROR(IF(Loan_Not_Paid*Values_Entered,Principal,""), "")</f>
        <v/>
      </c>
      <c r="G377" s="3" t="str">
        <f>IFERROR(IF(Loan_Not_Paid*Values_Entered,Interest,""), "")</f>
        <v/>
      </c>
      <c r="H377" s="3" t="str">
        <f>IFERROR(IF(Loan_Not_Paid*Values_Entered,Ending_Balance,""), "")</f>
        <v/>
      </c>
    </row>
    <row r="378" spans="2:9" x14ac:dyDescent="0.3">
      <c r="B378" s="23" t="str">
        <f>IFERROR(IF(Loan_Not_Paid*Values_Entered,Payment_Number,""), "")</f>
        <v/>
      </c>
      <c r="C378" s="24" t="str">
        <f>IFERROR(IF(Loan_Not_Paid*Values_Entered,Payment_Date,""), "")</f>
        <v/>
      </c>
      <c r="D378" s="3" t="str">
        <f>IFERROR(IF(Loan_Not_Paid*Values_Entered,Beginning_Balance,""), "")</f>
        <v/>
      </c>
      <c r="E378" s="3" t="str">
        <f>IFERROR(IF(Loan_Not_Paid*Values_Entered,Monthly_Payment,""), "")</f>
        <v/>
      </c>
      <c r="F378" s="3" t="str">
        <f>IFERROR(IF(Loan_Not_Paid*Values_Entered,Principal,""), "")</f>
        <v/>
      </c>
      <c r="G378" s="3" t="str">
        <f>IFERROR(IF(Loan_Not_Paid*Values_Entered,Interest,""), "")</f>
        <v/>
      </c>
      <c r="H378" s="3" t="str">
        <f>IFERROR(IF(Loan_Not_Paid*Values_Entered,Ending_Balance,""), "")</f>
        <v/>
      </c>
    </row>
    <row r="379" spans="2:9" x14ac:dyDescent="0.3">
      <c r="B379" s="20" t="str">
        <f>IFERROR(IF(Loan_Not_Paid*Values_Entered,Payment_Number,""), "")</f>
        <v/>
      </c>
      <c r="C379" s="21" t="str">
        <f>IFERROR(IF(Loan_Not_Paid*Values_Entered,Payment_Date,""), "")</f>
        <v/>
      </c>
      <c r="D379" s="22" t="str">
        <f>IFERROR(IF(Loan_Not_Paid*Values_Entered,Beginning_Balance,""), "")</f>
        <v/>
      </c>
      <c r="E379" s="22" t="str">
        <f>IFERROR(IF(Loan_Not_Paid*Values_Entered,Monthly_Payment,""), "")</f>
        <v/>
      </c>
      <c r="F379" s="22" t="str">
        <f>IFERROR(IF(Loan_Not_Paid*Values_Entered,Principal,""), "")</f>
        <v/>
      </c>
      <c r="G379" s="22" t="str">
        <f>IFERROR(IF(Loan_Not_Paid*Values_Entered,Interest,""), "")</f>
        <v/>
      </c>
      <c r="H379" s="22" t="str">
        <f>IFERROR(IF(Loan_Not_Paid*Values_Entered,Ending_Balance,""), "")</f>
        <v/>
      </c>
    </row>
    <row r="380" spans="2:9" x14ac:dyDescent="0.3">
      <c r="B380" s="20" t="str">
        <f>IFERROR(IF(Loan_Not_Paid*Values_Entered,Payment_Number,""), "")</f>
        <v/>
      </c>
      <c r="C380" s="21" t="str">
        <f>IFERROR(IF(Loan_Not_Paid*Values_Entered,Payment_Date,""), "")</f>
        <v/>
      </c>
      <c r="D380" s="22" t="str">
        <f>IFERROR(IF(Loan_Not_Paid*Values_Entered,Beginning_Balance,""), "")</f>
        <v/>
      </c>
      <c r="E380" s="22" t="str">
        <f>IFERROR(IF(Loan_Not_Paid*Values_Entered,Monthly_Payment,""), "")</f>
        <v/>
      </c>
      <c r="F380" s="22" t="str">
        <f>IFERROR(IF(Loan_Not_Paid*Values_Entered,Principal,""), "")</f>
        <v/>
      </c>
      <c r="G380" s="22" t="str">
        <f>IFERROR(IF(Loan_Not_Paid*Values_Entered,Interest,""), "")</f>
        <v/>
      </c>
      <c r="H380" s="22" t="str">
        <f>IFERROR(IF(Loan_Not_Paid*Values_Entered,Ending_Balance,""), "")</f>
        <v/>
      </c>
    </row>
    <row r="381" spans="2:9" x14ac:dyDescent="0.3">
      <c r="B381" s="20" t="str">
        <f>IFERROR(IF(Loan_Not_Paid*Values_Entered,Payment_Number,""), "")</f>
        <v/>
      </c>
      <c r="C381" s="21" t="str">
        <f>IFERROR(IF(Loan_Not_Paid*Values_Entered,Payment_Date,""), "")</f>
        <v/>
      </c>
      <c r="D381" s="22" t="str">
        <f>IFERROR(IF(Loan_Not_Paid*Values_Entered,Beginning_Balance,""), "")</f>
        <v/>
      </c>
      <c r="E381" s="22" t="str">
        <f>IFERROR(IF(Loan_Not_Paid*Values_Entered,Monthly_Payment,""), "")</f>
        <v/>
      </c>
      <c r="F381" s="22" t="str">
        <f>IFERROR(IF(Loan_Not_Paid*Values_Entered,Principal,""), "")</f>
        <v/>
      </c>
      <c r="G381" s="22" t="str">
        <f>IFERROR(IF(Loan_Not_Paid*Values_Entered,Interest,""), "")</f>
        <v/>
      </c>
      <c r="H381" s="22" t="str">
        <f>IFERROR(IF(Loan_Not_Paid*Values_Entered,Ending_Balance,""), "")</f>
        <v/>
      </c>
    </row>
    <row r="382" spans="2:9" x14ac:dyDescent="0.3">
      <c r="B382" s="20" t="str">
        <f>IFERROR(IF(Loan_Not_Paid*Values_Entered,Payment_Number,""), "")</f>
        <v/>
      </c>
      <c r="C382" s="21" t="str">
        <f>IFERROR(IF(Loan_Not_Paid*Values_Entered,Payment_Date,""), "")</f>
        <v/>
      </c>
      <c r="D382" s="22" t="str">
        <f>IFERROR(IF(Loan_Not_Paid*Values_Entered,Beginning_Balance,""), "")</f>
        <v/>
      </c>
      <c r="E382" s="22" t="str">
        <f>IFERROR(IF(Loan_Not_Paid*Values_Entered,Monthly_Payment,""), "")</f>
        <v/>
      </c>
      <c r="F382" s="22" t="str">
        <f>IFERROR(IF(Loan_Not_Paid*Values_Entered,Principal,""), "")</f>
        <v/>
      </c>
      <c r="G382" s="22" t="str">
        <f>IFERROR(IF(Loan_Not_Paid*Values_Entered,Interest,""), "")</f>
        <v/>
      </c>
      <c r="H382" s="22" t="str">
        <f>IFERROR(IF(Loan_Not_Paid*Values_Entered,Ending_Balance,""), "")</f>
        <v/>
      </c>
    </row>
    <row r="383" spans="2:9" x14ac:dyDescent="0.3">
      <c r="B383" s="20" t="str">
        <f>IFERROR(IF(Loan_Not_Paid*Values_Entered,Payment_Number,""), "")</f>
        <v/>
      </c>
      <c r="C383" s="21" t="str">
        <f>IFERROR(IF(Loan_Not_Paid*Values_Entered,Payment_Date,""), "")</f>
        <v/>
      </c>
      <c r="D383" s="22" t="str">
        <f>IFERROR(IF(Loan_Not_Paid*Values_Entered,Beginning_Balance,""), "")</f>
        <v/>
      </c>
      <c r="E383" s="22" t="str">
        <f>IFERROR(IF(Loan_Not_Paid*Values_Entered,Monthly_Payment,""), "")</f>
        <v/>
      </c>
      <c r="F383" s="22" t="str">
        <f>IFERROR(IF(Loan_Not_Paid*Values_Entered,Principal,""), "")</f>
        <v/>
      </c>
      <c r="G383" s="22" t="str">
        <f>IFERROR(IF(Loan_Not_Paid*Values_Entered,Interest,""), "")</f>
        <v/>
      </c>
      <c r="H383" s="22" t="str">
        <f>IFERROR(IF(Loan_Not_Paid*Values_Entered,Ending_Balance,""), "")</f>
        <v/>
      </c>
    </row>
    <row r="384" spans="2:9" x14ac:dyDescent="0.3">
      <c r="B384" s="20" t="str">
        <f>IFERROR(IF(Loan_Not_Paid*Values_Entered,Payment_Number,""), "")</f>
        <v/>
      </c>
      <c r="C384" s="21" t="str">
        <f>IFERROR(IF(Loan_Not_Paid*Values_Entered,Payment_Date,""), "")</f>
        <v/>
      </c>
      <c r="D384" s="22" t="str">
        <f>IFERROR(IF(Loan_Not_Paid*Values_Entered,Beginning_Balance,""), "")</f>
        <v/>
      </c>
      <c r="E384" s="22" t="str">
        <f>IFERROR(IF(Loan_Not_Paid*Values_Entered,Monthly_Payment,""), "")</f>
        <v/>
      </c>
      <c r="F384" s="22" t="str">
        <f>IFERROR(IF(Loan_Not_Paid*Values_Entered,Principal,""), "")</f>
        <v/>
      </c>
      <c r="G384" s="22" t="str">
        <f>IFERROR(IF(Loan_Not_Paid*Values_Entered,Interest,""), "")</f>
        <v/>
      </c>
      <c r="H384" s="22" t="str">
        <f>IFERROR(IF(Loan_Not_Paid*Values_Entered,Ending_Balance,""), "")</f>
        <v/>
      </c>
    </row>
    <row r="385" spans="2:8" x14ac:dyDescent="0.3">
      <c r="B385" s="20" t="str">
        <f>IFERROR(IF(Loan_Not_Paid*Values_Entered,Payment_Number,""), "")</f>
        <v/>
      </c>
      <c r="C385" s="21" t="str">
        <f>IFERROR(IF(Loan_Not_Paid*Values_Entered,Payment_Date,""), "")</f>
        <v/>
      </c>
      <c r="D385" s="22" t="str">
        <f>IFERROR(IF(Loan_Not_Paid*Values_Entered,Beginning_Balance,""), "")</f>
        <v/>
      </c>
      <c r="E385" s="22" t="str">
        <f>IFERROR(IF(Loan_Not_Paid*Values_Entered,Monthly_Payment,""), "")</f>
        <v/>
      </c>
      <c r="F385" s="22" t="str">
        <f>IFERROR(IF(Loan_Not_Paid*Values_Entered,Principal,""), "")</f>
        <v/>
      </c>
      <c r="G385" s="22" t="str">
        <f>IFERROR(IF(Loan_Not_Paid*Values_Entered,Interest,""), "")</f>
        <v/>
      </c>
      <c r="H385" s="22" t="str">
        <f>IFERROR(IF(Loan_Not_Paid*Values_Entered,Ending_Balance,""), "")</f>
        <v/>
      </c>
    </row>
    <row r="386" spans="2:8" x14ac:dyDescent="0.3">
      <c r="B386" s="20" t="str">
        <f>IFERROR(IF(Loan_Not_Paid*Values_Entered,Payment_Number,""), "")</f>
        <v/>
      </c>
      <c r="C386" s="21" t="str">
        <f>IFERROR(IF(Loan_Not_Paid*Values_Entered,Payment_Date,""), "")</f>
        <v/>
      </c>
      <c r="D386" s="22" t="str">
        <f>IFERROR(IF(Loan_Not_Paid*Values_Entered,Beginning_Balance,""), "")</f>
        <v/>
      </c>
      <c r="E386" s="22" t="str">
        <f>IFERROR(IF(Loan_Not_Paid*Values_Entered,Monthly_Payment,""), "")</f>
        <v/>
      </c>
      <c r="F386" s="22" t="str">
        <f>IFERROR(IF(Loan_Not_Paid*Values_Entered,Principal,""), "")</f>
        <v/>
      </c>
      <c r="G386" s="22" t="str">
        <f>IFERROR(IF(Loan_Not_Paid*Values_Entered,Interest,""), "")</f>
        <v/>
      </c>
      <c r="H386" s="22" t="str">
        <f>IFERROR(IF(Loan_Not_Paid*Values_Entered,Ending_Balance,""), "")</f>
        <v/>
      </c>
    </row>
    <row r="387" spans="2:8" x14ac:dyDescent="0.3">
      <c r="B387" s="20" t="str">
        <f>IFERROR(IF(Loan_Not_Paid*Values_Entered,Payment_Number,""), "")</f>
        <v/>
      </c>
      <c r="C387" s="21" t="str">
        <f>IFERROR(IF(Loan_Not_Paid*Values_Entered,Payment_Date,""), "")</f>
        <v/>
      </c>
      <c r="D387" s="22" t="str">
        <f>IFERROR(IF(Loan_Not_Paid*Values_Entered,Beginning_Balance,""), "")</f>
        <v/>
      </c>
      <c r="E387" s="22" t="str">
        <f>IFERROR(IF(Loan_Not_Paid*Values_Entered,Monthly_Payment,""), "")</f>
        <v/>
      </c>
      <c r="F387" s="22" t="str">
        <f>IFERROR(IF(Loan_Not_Paid*Values_Entered,Principal,""), "")</f>
        <v/>
      </c>
      <c r="G387" s="22" t="str">
        <f>IFERROR(IF(Loan_Not_Paid*Values_Entered,Interest,""), "")</f>
        <v/>
      </c>
      <c r="H387" s="22" t="str">
        <f>IFERROR(IF(Loan_Not_Paid*Values_Entered,Ending_Balance,""), "")</f>
        <v/>
      </c>
    </row>
    <row r="388" spans="2:8" x14ac:dyDescent="0.3">
      <c r="B388" s="20" t="str">
        <f>IFERROR(IF(Loan_Not_Paid*Values_Entered,Payment_Number,""), "")</f>
        <v/>
      </c>
      <c r="C388" s="21" t="str">
        <f>IFERROR(IF(Loan_Not_Paid*Values_Entered,Payment_Date,""), "")</f>
        <v/>
      </c>
      <c r="D388" s="22" t="str">
        <f>IFERROR(IF(Loan_Not_Paid*Values_Entered,Beginning_Balance,""), "")</f>
        <v/>
      </c>
      <c r="E388" s="22" t="str">
        <f>IFERROR(IF(Loan_Not_Paid*Values_Entered,Monthly_Payment,""), "")</f>
        <v/>
      </c>
      <c r="F388" s="22" t="str">
        <f>IFERROR(IF(Loan_Not_Paid*Values_Entered,Principal,""), "")</f>
        <v/>
      </c>
      <c r="G388" s="22" t="str">
        <f>IFERROR(IF(Loan_Not_Paid*Values_Entered,Interest,""), "")</f>
        <v/>
      </c>
      <c r="H388" s="22" t="str">
        <f>IFERROR(IF(Loan_Not_Paid*Values_Entered,Ending_Balance,""), "")</f>
        <v/>
      </c>
    </row>
    <row r="389" spans="2:8" x14ac:dyDescent="0.3">
      <c r="B389" s="20" t="str">
        <f>IFERROR(IF(Loan_Not_Paid*Values_Entered,Payment_Number,""), "")</f>
        <v/>
      </c>
      <c r="C389" s="21" t="str">
        <f>IFERROR(IF(Loan_Not_Paid*Values_Entered,Payment_Date,""), "")</f>
        <v/>
      </c>
      <c r="D389" s="22" t="str">
        <f>IFERROR(IF(Loan_Not_Paid*Values_Entered,Beginning_Balance,""), "")</f>
        <v/>
      </c>
      <c r="E389" s="22" t="str">
        <f>IFERROR(IF(Loan_Not_Paid*Values_Entered,Monthly_Payment,""), "")</f>
        <v/>
      </c>
      <c r="F389" s="22" t="str">
        <f>IFERROR(IF(Loan_Not_Paid*Values_Entered,Principal,""), "")</f>
        <v/>
      </c>
      <c r="G389" s="22" t="str">
        <f>IFERROR(IF(Loan_Not_Paid*Values_Entered,Interest,""), "")</f>
        <v/>
      </c>
      <c r="H389" s="22" t="str">
        <f>IFERROR(IF(Loan_Not_Paid*Values_Entered,Ending_Balance,""), "")</f>
        <v/>
      </c>
    </row>
    <row r="390" spans="2:8" x14ac:dyDescent="0.3">
      <c r="B390" s="20" t="str">
        <f>IFERROR(IF(Loan_Not_Paid*Values_Entered,Payment_Number,""), "")</f>
        <v/>
      </c>
      <c r="C390" s="21" t="str">
        <f>IFERROR(IF(Loan_Not_Paid*Values_Entered,Payment_Date,""), "")</f>
        <v/>
      </c>
      <c r="D390" s="22" t="str">
        <f>IFERROR(IF(Loan_Not_Paid*Values_Entered,Beginning_Balance,""), "")</f>
        <v/>
      </c>
      <c r="E390" s="22" t="str">
        <f>IFERROR(IF(Loan_Not_Paid*Values_Entered,Monthly_Payment,""), "")</f>
        <v/>
      </c>
      <c r="F390" s="22" t="str">
        <f>IFERROR(IF(Loan_Not_Paid*Values_Entered,Principal,""), "")</f>
        <v/>
      </c>
      <c r="G390" s="22" t="str">
        <f>IFERROR(IF(Loan_Not_Paid*Values_Entered,Interest,""), "")</f>
        <v/>
      </c>
      <c r="H390" s="22" t="str">
        <f>IFERROR(IF(Loan_Not_Paid*Values_Entered,Ending_Balance,""), "")</f>
        <v/>
      </c>
    </row>
    <row r="391" spans="2:8" x14ac:dyDescent="0.3">
      <c r="B391" s="20" t="str">
        <f>IFERROR(IF(Loan_Not_Paid*Values_Entered,Payment_Number,""), "")</f>
        <v/>
      </c>
      <c r="C391" s="21" t="str">
        <f>IFERROR(IF(Loan_Not_Paid*Values_Entered,Payment_Date,""), "")</f>
        <v/>
      </c>
      <c r="D391" s="22" t="str">
        <f>IFERROR(IF(Loan_Not_Paid*Values_Entered,Beginning_Balance,""), "")</f>
        <v/>
      </c>
      <c r="E391" s="22" t="str">
        <f>IFERROR(IF(Loan_Not_Paid*Values_Entered,Monthly_Payment,""), "")</f>
        <v/>
      </c>
      <c r="F391" s="22" t="str">
        <f>IFERROR(IF(Loan_Not_Paid*Values_Entered,Principal,""), "")</f>
        <v/>
      </c>
      <c r="G391" s="22" t="str">
        <f>IFERROR(IF(Loan_Not_Paid*Values_Entered,Interest,""), "")</f>
        <v/>
      </c>
      <c r="H391" s="22" t="str">
        <f>IFERROR(IF(Loan_Not_Paid*Values_Entered,Ending_Balance,""), "")</f>
        <v/>
      </c>
    </row>
    <row r="392" spans="2:8" x14ac:dyDescent="0.3">
      <c r="B392" s="20" t="str">
        <f>IFERROR(IF(Loan_Not_Paid*Values_Entered,Payment_Number,""), "")</f>
        <v/>
      </c>
      <c r="C392" s="21" t="str">
        <f>IFERROR(IF(Loan_Not_Paid*Values_Entered,Payment_Date,""), "")</f>
        <v/>
      </c>
      <c r="D392" s="22" t="str">
        <f>IFERROR(IF(Loan_Not_Paid*Values_Entered,Beginning_Balance,""), "")</f>
        <v/>
      </c>
      <c r="E392" s="22" t="str">
        <f>IFERROR(IF(Loan_Not_Paid*Values_Entered,Monthly_Payment,""), "")</f>
        <v/>
      </c>
      <c r="F392" s="22" t="str">
        <f>IFERROR(IF(Loan_Not_Paid*Values_Entered,Principal,""), "")</f>
        <v/>
      </c>
      <c r="G392" s="22" t="str">
        <f>IFERROR(IF(Loan_Not_Paid*Values_Entered,Interest,""), "")</f>
        <v/>
      </c>
      <c r="H392" s="22" t="str">
        <f>IFERROR(IF(Loan_Not_Paid*Values_Entered,Ending_Balance,""), "")</f>
        <v/>
      </c>
    </row>
    <row r="393" spans="2:8" x14ac:dyDescent="0.3">
      <c r="B393" s="20" t="str">
        <f>IFERROR(IF(Loan_Not_Paid*Values_Entered,Payment_Number,""), "")</f>
        <v/>
      </c>
      <c r="C393" s="21" t="str">
        <f>IFERROR(IF(Loan_Not_Paid*Values_Entered,Payment_Date,""), "")</f>
        <v/>
      </c>
      <c r="D393" s="22" t="str">
        <f>IFERROR(IF(Loan_Not_Paid*Values_Entered,Beginning_Balance,""), "")</f>
        <v/>
      </c>
      <c r="E393" s="22" t="str">
        <f>IFERROR(IF(Loan_Not_Paid*Values_Entered,Monthly_Payment,""), "")</f>
        <v/>
      </c>
      <c r="F393" s="22" t="str">
        <f>IFERROR(IF(Loan_Not_Paid*Values_Entered,Principal,""), "")</f>
        <v/>
      </c>
      <c r="G393" s="22" t="str">
        <f>IFERROR(IF(Loan_Not_Paid*Values_Entered,Interest,""), "")</f>
        <v/>
      </c>
      <c r="H393" s="22" t="str">
        <f>IFERROR(IF(Loan_Not_Paid*Values_Entered,Ending_Balance,""), "")</f>
        <v/>
      </c>
    </row>
    <row r="394" spans="2:8" x14ac:dyDescent="0.3">
      <c r="B394" s="20" t="str">
        <f>IFERROR(IF(Loan_Not_Paid*Values_Entered,Payment_Number,""), "")</f>
        <v/>
      </c>
      <c r="C394" s="21" t="str">
        <f>IFERROR(IF(Loan_Not_Paid*Values_Entered,Payment_Date,""), "")</f>
        <v/>
      </c>
      <c r="D394" s="22" t="str">
        <f>IFERROR(IF(Loan_Not_Paid*Values_Entered,Beginning_Balance,""), "")</f>
        <v/>
      </c>
      <c r="E394" s="22" t="str">
        <f>IFERROR(IF(Loan_Not_Paid*Values_Entered,Monthly_Payment,""), "")</f>
        <v/>
      </c>
      <c r="F394" s="22" t="str">
        <f>IFERROR(IF(Loan_Not_Paid*Values_Entered,Principal,""), "")</f>
        <v/>
      </c>
      <c r="G394" s="22" t="str">
        <f>IFERROR(IF(Loan_Not_Paid*Values_Entered,Interest,""), "")</f>
        <v/>
      </c>
      <c r="H394" s="22" t="str">
        <f>IFERROR(IF(Loan_Not_Paid*Values_Entered,Ending_Balance,""), "")</f>
        <v/>
      </c>
    </row>
    <row r="395" spans="2:8" x14ac:dyDescent="0.3">
      <c r="B395" s="20" t="str">
        <f>IFERROR(IF(Loan_Not_Paid*Values_Entered,Payment_Number,""), "")</f>
        <v/>
      </c>
      <c r="C395" s="21" t="str">
        <f>IFERROR(IF(Loan_Not_Paid*Values_Entered,Payment_Date,""), "")</f>
        <v/>
      </c>
      <c r="D395" s="22" t="str">
        <f>IFERROR(IF(Loan_Not_Paid*Values_Entered,Beginning_Balance,""), "")</f>
        <v/>
      </c>
      <c r="E395" s="22" t="str">
        <f>IFERROR(IF(Loan_Not_Paid*Values_Entered,Monthly_Payment,""), "")</f>
        <v/>
      </c>
      <c r="F395" s="22" t="str">
        <f>IFERROR(IF(Loan_Not_Paid*Values_Entered,Principal,""), "")</f>
        <v/>
      </c>
      <c r="G395" s="22" t="str">
        <f>IFERROR(IF(Loan_Not_Paid*Values_Entered,Interest,""), "")</f>
        <v/>
      </c>
      <c r="H395" s="22" t="str">
        <f>IFERROR(IF(Loan_Not_Paid*Values_Entered,Ending_Balance,""), "")</f>
        <v/>
      </c>
    </row>
    <row r="396" spans="2:8" x14ac:dyDescent="0.3">
      <c r="B396" s="20" t="str">
        <f>IFERROR(IF(Loan_Not_Paid*Values_Entered,Payment_Number,""), "")</f>
        <v/>
      </c>
      <c r="C396" s="21" t="str">
        <f>IFERROR(IF(Loan_Not_Paid*Values_Entered,Payment_Date,""), "")</f>
        <v/>
      </c>
      <c r="D396" s="22" t="str">
        <f>IFERROR(IF(Loan_Not_Paid*Values_Entered,Beginning_Balance,""), "")</f>
        <v/>
      </c>
      <c r="E396" s="22" t="str">
        <f>IFERROR(IF(Loan_Not_Paid*Values_Entered,Monthly_Payment,""), "")</f>
        <v/>
      </c>
      <c r="F396" s="22" t="str">
        <f>IFERROR(IF(Loan_Not_Paid*Values_Entered,Principal,""), "")</f>
        <v/>
      </c>
      <c r="G396" s="22" t="str">
        <f>IFERROR(IF(Loan_Not_Paid*Values_Entered,Interest,""), "")</f>
        <v/>
      </c>
      <c r="H396" s="22" t="str">
        <f>IFERROR(IF(Loan_Not_Paid*Values_Entered,Ending_Balance,""), "")</f>
        <v/>
      </c>
    </row>
    <row r="397" spans="2:8" x14ac:dyDescent="0.3">
      <c r="B397" s="20" t="str">
        <f>IFERROR(IF(Loan_Not_Paid*Values_Entered,Payment_Number,""), "")</f>
        <v/>
      </c>
      <c r="C397" s="21" t="str">
        <f>IFERROR(IF(Loan_Not_Paid*Values_Entered,Payment_Date,""), "")</f>
        <v/>
      </c>
      <c r="D397" s="22" t="str">
        <f>IFERROR(IF(Loan_Not_Paid*Values_Entered,Beginning_Balance,""), "")</f>
        <v/>
      </c>
      <c r="E397" s="22" t="str">
        <f>IFERROR(IF(Loan_Not_Paid*Values_Entered,Monthly_Payment,""), "")</f>
        <v/>
      </c>
      <c r="F397" s="22" t="str">
        <f>IFERROR(IF(Loan_Not_Paid*Values_Entered,Principal,""), "")</f>
        <v/>
      </c>
      <c r="G397" s="22" t="str">
        <f>IFERROR(IF(Loan_Not_Paid*Values_Entered,Interest,""), "")</f>
        <v/>
      </c>
      <c r="H397" s="22" t="str">
        <f>IFERROR(IF(Loan_Not_Paid*Values_Entered,Ending_Balance,""), "")</f>
        <v/>
      </c>
    </row>
    <row r="398" spans="2:8" x14ac:dyDescent="0.3">
      <c r="B398" s="20" t="str">
        <f>IFERROR(IF(Loan_Not_Paid*Values_Entered,Payment_Number,""), "")</f>
        <v/>
      </c>
      <c r="C398" s="21" t="str">
        <f>IFERROR(IF(Loan_Not_Paid*Values_Entered,Payment_Date,""), "")</f>
        <v/>
      </c>
      <c r="D398" s="22" t="str">
        <f>IFERROR(IF(Loan_Not_Paid*Values_Entered,Beginning_Balance,""), "")</f>
        <v/>
      </c>
      <c r="E398" s="22" t="str">
        <f>IFERROR(IF(Loan_Not_Paid*Values_Entered,Monthly_Payment,""), "")</f>
        <v/>
      </c>
      <c r="F398" s="22" t="str">
        <f>IFERROR(IF(Loan_Not_Paid*Values_Entered,Principal,""), "")</f>
        <v/>
      </c>
      <c r="G398" s="22" t="str">
        <f>IFERROR(IF(Loan_Not_Paid*Values_Entered,Interest,""), "")</f>
        <v/>
      </c>
      <c r="H398" s="22" t="str">
        <f>IFERROR(IF(Loan_Not_Paid*Values_Entered,Ending_Balance,""), "")</f>
        <v/>
      </c>
    </row>
    <row r="399" spans="2:8" x14ac:dyDescent="0.3">
      <c r="B399" s="20" t="str">
        <f>IFERROR(IF(Loan_Not_Paid*Values_Entered,Payment_Number,""), "")</f>
        <v/>
      </c>
      <c r="C399" s="21" t="str">
        <f>IFERROR(IF(Loan_Not_Paid*Values_Entered,Payment_Date,""), "")</f>
        <v/>
      </c>
      <c r="D399" s="22" t="str">
        <f>IFERROR(IF(Loan_Not_Paid*Values_Entered,Beginning_Balance,""), "")</f>
        <v/>
      </c>
      <c r="E399" s="22" t="str">
        <f>IFERROR(IF(Loan_Not_Paid*Values_Entered,Monthly_Payment,""), "")</f>
        <v/>
      </c>
      <c r="F399" s="22" t="str">
        <f>IFERROR(IF(Loan_Not_Paid*Values_Entered,Principal,""), "")</f>
        <v/>
      </c>
      <c r="G399" s="22" t="str">
        <f>IFERROR(IF(Loan_Not_Paid*Values_Entered,Interest,""), "")</f>
        <v/>
      </c>
      <c r="H399" s="22" t="str">
        <f>IFERROR(IF(Loan_Not_Paid*Values_Entered,Ending_Balance,""), "")</f>
        <v/>
      </c>
    </row>
    <row r="400" spans="2:8" x14ac:dyDescent="0.3">
      <c r="B400" s="20" t="str">
        <f>IFERROR(IF(Loan_Not_Paid*Values_Entered,Payment_Number,""), "")</f>
        <v/>
      </c>
      <c r="C400" s="21" t="str">
        <f>IFERROR(IF(Loan_Not_Paid*Values_Entered,Payment_Date,""), "")</f>
        <v/>
      </c>
      <c r="D400" s="22" t="str">
        <f>IFERROR(IF(Loan_Not_Paid*Values_Entered,Beginning_Balance,""), "")</f>
        <v/>
      </c>
      <c r="E400" s="22" t="str">
        <f>IFERROR(IF(Loan_Not_Paid*Values_Entered,Monthly_Payment,""), "")</f>
        <v/>
      </c>
      <c r="F400" s="22" t="str">
        <f>IFERROR(IF(Loan_Not_Paid*Values_Entered,Principal,""), "")</f>
        <v/>
      </c>
      <c r="G400" s="22" t="str">
        <f>IFERROR(IF(Loan_Not_Paid*Values_Entered,Interest,""), "")</f>
        <v/>
      </c>
      <c r="H400" s="22" t="str">
        <f>IFERROR(IF(Loan_Not_Paid*Values_Entered,Ending_Balance,""), "")</f>
        <v/>
      </c>
    </row>
    <row r="401" spans="2:8" x14ac:dyDescent="0.3">
      <c r="B401" s="20" t="str">
        <f>IFERROR(IF(Loan_Not_Paid*Values_Entered,Payment_Number,""), "")</f>
        <v/>
      </c>
      <c r="C401" s="21" t="str">
        <f>IFERROR(IF(Loan_Not_Paid*Values_Entered,Payment_Date,""), "")</f>
        <v/>
      </c>
      <c r="D401" s="22" t="str">
        <f>IFERROR(IF(Loan_Not_Paid*Values_Entered,Beginning_Balance,""), "")</f>
        <v/>
      </c>
      <c r="E401" s="22" t="str">
        <f>IFERROR(IF(Loan_Not_Paid*Values_Entered,Monthly_Payment,""), "")</f>
        <v/>
      </c>
      <c r="F401" s="22" t="str">
        <f>IFERROR(IF(Loan_Not_Paid*Values_Entered,Principal,""), "")</f>
        <v/>
      </c>
      <c r="G401" s="22" t="str">
        <f>IFERROR(IF(Loan_Not_Paid*Values_Entered,Interest,""), "")</f>
        <v/>
      </c>
      <c r="H401" s="22" t="str">
        <f>IFERROR(IF(Loan_Not_Paid*Values_Entered,Ending_Balance,""), "")</f>
        <v/>
      </c>
    </row>
    <row r="402" spans="2:8" x14ac:dyDescent="0.3">
      <c r="B402" s="20" t="str">
        <f>IFERROR(IF(Loan_Not_Paid*Values_Entered,Payment_Number,""), "")</f>
        <v/>
      </c>
      <c r="C402" s="21" t="str">
        <f>IFERROR(IF(Loan_Not_Paid*Values_Entered,Payment_Date,""), "")</f>
        <v/>
      </c>
      <c r="D402" s="22" t="str">
        <f>IFERROR(IF(Loan_Not_Paid*Values_Entered,Beginning_Balance,""), "")</f>
        <v/>
      </c>
      <c r="E402" s="22" t="str">
        <f>IFERROR(IF(Loan_Not_Paid*Values_Entered,Monthly_Payment,""), "")</f>
        <v/>
      </c>
      <c r="F402" s="22" t="str">
        <f>IFERROR(IF(Loan_Not_Paid*Values_Entered,Principal,""), "")</f>
        <v/>
      </c>
      <c r="G402" s="22" t="str">
        <f>IFERROR(IF(Loan_Not_Paid*Values_Entered,Interest,""), "")</f>
        <v/>
      </c>
      <c r="H402" s="22" t="str">
        <f>IFERROR(IF(Loan_Not_Paid*Values_Entered,Ending_Balance,""), "")</f>
        <v/>
      </c>
    </row>
    <row r="403" spans="2:8" x14ac:dyDescent="0.3">
      <c r="B403" s="20" t="str">
        <f>IFERROR(IF(Loan_Not_Paid*Values_Entered,Payment_Number,""), "")</f>
        <v/>
      </c>
      <c r="C403" s="21" t="str">
        <f>IFERROR(IF(Loan_Not_Paid*Values_Entered,Payment_Date,""), "")</f>
        <v/>
      </c>
      <c r="D403" s="22" t="str">
        <f>IFERROR(IF(Loan_Not_Paid*Values_Entered,Beginning_Balance,""), "")</f>
        <v/>
      </c>
      <c r="E403" s="22" t="str">
        <f>IFERROR(IF(Loan_Not_Paid*Values_Entered,Monthly_Payment,""), "")</f>
        <v/>
      </c>
      <c r="F403" s="22" t="str">
        <f>IFERROR(IF(Loan_Not_Paid*Values_Entered,Principal,""), "")</f>
        <v/>
      </c>
      <c r="G403" s="22" t="str">
        <f>IFERROR(IF(Loan_Not_Paid*Values_Entered,Interest,""), "")</f>
        <v/>
      </c>
      <c r="H403" s="22" t="str">
        <f>IFERROR(IF(Loan_Not_Paid*Values_Entered,Ending_Balance,""), "")</f>
        <v/>
      </c>
    </row>
    <row r="404" spans="2:8" x14ac:dyDescent="0.3">
      <c r="B404" s="20" t="str">
        <f>IFERROR(IF(Loan_Not_Paid*Values_Entered,Payment_Number,""), "")</f>
        <v/>
      </c>
      <c r="C404" s="21" t="str">
        <f>IFERROR(IF(Loan_Not_Paid*Values_Entered,Payment_Date,""), "")</f>
        <v/>
      </c>
      <c r="D404" s="22" t="str">
        <f>IFERROR(IF(Loan_Not_Paid*Values_Entered,Beginning_Balance,""), "")</f>
        <v/>
      </c>
      <c r="E404" s="22" t="str">
        <f>IFERROR(IF(Loan_Not_Paid*Values_Entered,Monthly_Payment,""), "")</f>
        <v/>
      </c>
      <c r="F404" s="22" t="str">
        <f>IFERROR(IF(Loan_Not_Paid*Values_Entered,Principal,""), "")</f>
        <v/>
      </c>
      <c r="G404" s="22" t="str">
        <f>IFERROR(IF(Loan_Not_Paid*Values_Entered,Interest,""), "")</f>
        <v/>
      </c>
      <c r="H404" s="22" t="str">
        <f>IFERROR(IF(Loan_Not_Paid*Values_Entered,Ending_Balance,""), "")</f>
        <v/>
      </c>
    </row>
    <row r="405" spans="2:8" x14ac:dyDescent="0.3">
      <c r="B405" s="20" t="str">
        <f>IFERROR(IF(Loan_Not_Paid*Values_Entered,Payment_Number,""), "")</f>
        <v/>
      </c>
      <c r="C405" s="21" t="str">
        <f>IFERROR(IF(Loan_Not_Paid*Values_Entered,Payment_Date,""), "")</f>
        <v/>
      </c>
      <c r="D405" s="22" t="str">
        <f>IFERROR(IF(Loan_Not_Paid*Values_Entered,Beginning_Balance,""), "")</f>
        <v/>
      </c>
      <c r="E405" s="22" t="str">
        <f>IFERROR(IF(Loan_Not_Paid*Values_Entered,Monthly_Payment,""), "")</f>
        <v/>
      </c>
      <c r="F405" s="22" t="str">
        <f>IFERROR(IF(Loan_Not_Paid*Values_Entered,Principal,""), "")</f>
        <v/>
      </c>
      <c r="G405" s="22" t="str">
        <f>IFERROR(IF(Loan_Not_Paid*Values_Entered,Interest,""), "")</f>
        <v/>
      </c>
      <c r="H405" s="22" t="str">
        <f>IFERROR(IF(Loan_Not_Paid*Values_Entered,Ending_Balance,""), "")</f>
        <v/>
      </c>
    </row>
    <row r="406" spans="2:8" x14ac:dyDescent="0.3">
      <c r="B406" s="20" t="str">
        <f>IFERROR(IF(Loan_Not_Paid*Values_Entered,Payment_Number,""), "")</f>
        <v/>
      </c>
      <c r="C406" s="21" t="str">
        <f>IFERROR(IF(Loan_Not_Paid*Values_Entered,Payment_Date,""), "")</f>
        <v/>
      </c>
      <c r="D406" s="22" t="str">
        <f>IFERROR(IF(Loan_Not_Paid*Values_Entered,Beginning_Balance,""), "")</f>
        <v/>
      </c>
      <c r="E406" s="22" t="str">
        <f>IFERROR(IF(Loan_Not_Paid*Values_Entered,Monthly_Payment,""), "")</f>
        <v/>
      </c>
      <c r="F406" s="22" t="str">
        <f>IFERROR(IF(Loan_Not_Paid*Values_Entered,Principal,""), "")</f>
        <v/>
      </c>
      <c r="G406" s="22" t="str">
        <f>IFERROR(IF(Loan_Not_Paid*Values_Entered,Interest,""), "")</f>
        <v/>
      </c>
      <c r="H406" s="22" t="str">
        <f>IFERROR(IF(Loan_Not_Paid*Values_Entered,Ending_Balance,""), "")</f>
        <v/>
      </c>
    </row>
    <row r="407" spans="2:8" x14ac:dyDescent="0.3">
      <c r="B407" s="20" t="str">
        <f>IFERROR(IF(Loan_Not_Paid*Values_Entered,Payment_Number,""), "")</f>
        <v/>
      </c>
      <c r="C407" s="21" t="str">
        <f>IFERROR(IF(Loan_Not_Paid*Values_Entered,Payment_Date,""), "")</f>
        <v/>
      </c>
      <c r="D407" s="22" t="str">
        <f>IFERROR(IF(Loan_Not_Paid*Values_Entered,Beginning_Balance,""), "")</f>
        <v/>
      </c>
      <c r="E407" s="22" t="str">
        <f>IFERROR(IF(Loan_Not_Paid*Values_Entered,Monthly_Payment,""), "")</f>
        <v/>
      </c>
      <c r="F407" s="22" t="str">
        <f>IFERROR(IF(Loan_Not_Paid*Values_Entered,Principal,""), "")</f>
        <v/>
      </c>
      <c r="G407" s="22" t="str">
        <f>IFERROR(IF(Loan_Not_Paid*Values_Entered,Interest,""), "")</f>
        <v/>
      </c>
      <c r="H407" s="22" t="str">
        <f>IFERROR(IF(Loan_Not_Paid*Values_Entered,Ending_Balance,""), "")</f>
        <v/>
      </c>
    </row>
    <row r="408" spans="2:8" x14ac:dyDescent="0.3">
      <c r="B408" s="20" t="str">
        <f>IFERROR(IF(Loan_Not_Paid*Values_Entered,Payment_Number,""), "")</f>
        <v/>
      </c>
      <c r="C408" s="21" t="str">
        <f>IFERROR(IF(Loan_Not_Paid*Values_Entered,Payment_Date,""), "")</f>
        <v/>
      </c>
      <c r="D408" s="22" t="str">
        <f>IFERROR(IF(Loan_Not_Paid*Values_Entered,Beginning_Balance,""), "")</f>
        <v/>
      </c>
      <c r="E408" s="22" t="str">
        <f>IFERROR(IF(Loan_Not_Paid*Values_Entered,Monthly_Payment,""), "")</f>
        <v/>
      </c>
      <c r="F408" s="22" t="str">
        <f>IFERROR(IF(Loan_Not_Paid*Values_Entered,Principal,""), "")</f>
        <v/>
      </c>
      <c r="G408" s="22" t="str">
        <f>IFERROR(IF(Loan_Not_Paid*Values_Entered,Interest,""), "")</f>
        <v/>
      </c>
      <c r="H408" s="22" t="str">
        <f>IFERROR(IF(Loan_Not_Paid*Values_Entered,Ending_Balance,""), "")</f>
        <v/>
      </c>
    </row>
    <row r="409" spans="2:8" x14ac:dyDescent="0.3">
      <c r="B409" s="20" t="str">
        <f>IFERROR(IF(Loan_Not_Paid*Values_Entered,Payment_Number,""), "")</f>
        <v/>
      </c>
      <c r="C409" s="21" t="str">
        <f>IFERROR(IF(Loan_Not_Paid*Values_Entered,Payment_Date,""), "")</f>
        <v/>
      </c>
      <c r="D409" s="22" t="str">
        <f>IFERROR(IF(Loan_Not_Paid*Values_Entered,Beginning_Balance,""), "")</f>
        <v/>
      </c>
      <c r="E409" s="22" t="str">
        <f>IFERROR(IF(Loan_Not_Paid*Values_Entered,Monthly_Payment,""), "")</f>
        <v/>
      </c>
      <c r="F409" s="22" t="str">
        <f>IFERROR(IF(Loan_Not_Paid*Values_Entered,Principal,""), "")</f>
        <v/>
      </c>
      <c r="G409" s="22" t="str">
        <f>IFERROR(IF(Loan_Not_Paid*Values_Entered,Interest,""), "")</f>
        <v/>
      </c>
      <c r="H409" s="22" t="str">
        <f>IFERROR(IF(Loan_Not_Paid*Values_Entered,Ending_Balance,""), "")</f>
        <v/>
      </c>
    </row>
    <row r="410" spans="2:8" x14ac:dyDescent="0.3">
      <c r="B410" s="20" t="str">
        <f>IFERROR(IF(Loan_Not_Paid*Values_Entered,Payment_Number,""), "")</f>
        <v/>
      </c>
      <c r="C410" s="21" t="str">
        <f>IFERROR(IF(Loan_Not_Paid*Values_Entered,Payment_Date,""), "")</f>
        <v/>
      </c>
      <c r="D410" s="22" t="str">
        <f>IFERROR(IF(Loan_Not_Paid*Values_Entered,Beginning_Balance,""), "")</f>
        <v/>
      </c>
      <c r="E410" s="22" t="str">
        <f>IFERROR(IF(Loan_Not_Paid*Values_Entered,Monthly_Payment,""), "")</f>
        <v/>
      </c>
      <c r="F410" s="22" t="str">
        <f>IFERROR(IF(Loan_Not_Paid*Values_Entered,Principal,""), "")</f>
        <v/>
      </c>
      <c r="G410" s="22" t="str">
        <f>IFERROR(IF(Loan_Not_Paid*Values_Entered,Interest,""), "")</f>
        <v/>
      </c>
      <c r="H410" s="22" t="str">
        <f>IFERROR(IF(Loan_Not_Paid*Values_Entered,Ending_Balance,""), "")</f>
        <v/>
      </c>
    </row>
    <row r="411" spans="2:8" x14ac:dyDescent="0.3">
      <c r="B411" s="2" t="str">
        <f>IFERROR(IF(Loan_Not_Paid*Values_Entered,Payment_Number,""), "")</f>
        <v/>
      </c>
      <c r="C411" s="4" t="str">
        <f>IFERROR(IF(Loan_Not_Paid*Values_Entered,Payment_Date,""), "")</f>
        <v/>
      </c>
      <c r="D411" s="5" t="str">
        <f>IFERROR(IF(Loan_Not_Paid*Values_Entered,Beginning_Balance,""), "")</f>
        <v/>
      </c>
      <c r="E411" s="5" t="str">
        <f>IFERROR(IF(Loan_Not_Paid*Values_Entered,Monthly_Payment,""), "")</f>
        <v/>
      </c>
      <c r="F411" s="5" t="str">
        <f>IFERROR(IF(Loan_Not_Paid*Values_Entered,Principal,""), "")</f>
        <v/>
      </c>
      <c r="G411" s="5" t="str">
        <f>IFERROR(IF(Loan_Not_Paid*Values_Entered,Interest,""), "")</f>
        <v/>
      </c>
      <c r="H411" s="5" t="str">
        <f>IFERROR(IF(Loan_Not_Paid*Values_Entered,Ending_Balance,""), "")</f>
        <v/>
      </c>
    </row>
    <row r="412" spans="2:8" x14ac:dyDescent="0.3">
      <c r="B412" s="2" t="str">
        <f>IFERROR(IF(Loan_Not_Paid*Values_Entered,Payment_Number,""), "")</f>
        <v/>
      </c>
      <c r="C412" s="4" t="str">
        <f>IFERROR(IF(Loan_Not_Paid*Values_Entered,Payment_Date,""), "")</f>
        <v/>
      </c>
      <c r="D412" s="5" t="str">
        <f>IFERROR(IF(Loan_Not_Paid*Values_Entered,Beginning_Balance,""), "")</f>
        <v/>
      </c>
      <c r="E412" s="5" t="str">
        <f>IFERROR(IF(Loan_Not_Paid*Values_Entered,Monthly_Payment,""), "")</f>
        <v/>
      </c>
      <c r="F412" s="5" t="str">
        <f>IFERROR(IF(Loan_Not_Paid*Values_Entered,Principal,""), "")</f>
        <v/>
      </c>
      <c r="G412" s="5" t="str">
        <f>IFERROR(IF(Loan_Not_Paid*Values_Entered,Interest,""), "")</f>
        <v/>
      </c>
      <c r="H412" s="5" t="str">
        <f>IFERROR(IF(Loan_Not_Paid*Values_Entered,Ending_Balance,""), "")</f>
        <v/>
      </c>
    </row>
    <row r="413" spans="2:8" x14ac:dyDescent="0.3">
      <c r="B413" s="2" t="str">
        <f>IFERROR(IF(Loan_Not_Paid*Values_Entered,Payment_Number,""), "")</f>
        <v/>
      </c>
      <c r="C413" s="4" t="str">
        <f>IFERROR(IF(Loan_Not_Paid*Values_Entered,Payment_Date,""), "")</f>
        <v/>
      </c>
      <c r="D413" s="5" t="str">
        <f>IFERROR(IF(Loan_Not_Paid*Values_Entered,Beginning_Balance,""), "")</f>
        <v/>
      </c>
      <c r="E413" s="5" t="str">
        <f>IFERROR(IF(Loan_Not_Paid*Values_Entered,Monthly_Payment,""), "")</f>
        <v/>
      </c>
      <c r="F413" s="5" t="str">
        <f>IFERROR(IF(Loan_Not_Paid*Values_Entered,Principal,""), "")</f>
        <v/>
      </c>
      <c r="G413" s="5" t="str">
        <f>IFERROR(IF(Loan_Not_Paid*Values_Entered,Interest,""), "")</f>
        <v/>
      </c>
      <c r="H413" s="5" t="str">
        <f>IFERROR(IF(Loan_Not_Paid*Values_Entered,Ending_Balance,""), "")</f>
        <v/>
      </c>
    </row>
    <row r="414" spans="2:8" x14ac:dyDescent="0.3">
      <c r="B414" s="2" t="str">
        <f>IFERROR(IF(Loan_Not_Paid*Values_Entered,Payment_Number,""), "")</f>
        <v/>
      </c>
      <c r="C414" s="4" t="str">
        <f>IFERROR(IF(Loan_Not_Paid*Values_Entered,Payment_Date,""), "")</f>
        <v/>
      </c>
      <c r="D414" s="5" t="str">
        <f>IFERROR(IF(Loan_Not_Paid*Values_Entered,Beginning_Balance,""), "")</f>
        <v/>
      </c>
      <c r="E414" s="5" t="str">
        <f>IFERROR(IF(Loan_Not_Paid*Values_Entered,Monthly_Payment,""), "")</f>
        <v/>
      </c>
      <c r="F414" s="5" t="str">
        <f>IFERROR(IF(Loan_Not_Paid*Values_Entered,Principal,""), "")</f>
        <v/>
      </c>
      <c r="G414" s="5" t="str">
        <f>IFERROR(IF(Loan_Not_Paid*Values_Entered,Interest,""), "")</f>
        <v/>
      </c>
      <c r="H414" s="5" t="str">
        <f>IFERROR(IF(Loan_Not_Paid*Values_Entered,Ending_Balance,""), "")</f>
        <v/>
      </c>
    </row>
    <row r="415" spans="2:8" x14ac:dyDescent="0.3">
      <c r="B415" s="2" t="str">
        <f>IFERROR(IF(Loan_Not_Paid*Values_Entered,Payment_Number,""), "")</f>
        <v/>
      </c>
      <c r="C415" s="4" t="str">
        <f>IFERROR(IF(Loan_Not_Paid*Values_Entered,Payment_Date,""), "")</f>
        <v/>
      </c>
      <c r="D415" s="5" t="str">
        <f>IFERROR(IF(Loan_Not_Paid*Values_Entered,Beginning_Balance,""), "")</f>
        <v/>
      </c>
      <c r="E415" s="5" t="str">
        <f>IFERROR(IF(Loan_Not_Paid*Values_Entered,Monthly_Payment,""), "")</f>
        <v/>
      </c>
      <c r="F415" s="5" t="str">
        <f>IFERROR(IF(Loan_Not_Paid*Values_Entered,Principal,""), "")</f>
        <v/>
      </c>
      <c r="G415" s="5" t="str">
        <f>IFERROR(IF(Loan_Not_Paid*Values_Entered,Interest,""), "")</f>
        <v/>
      </c>
      <c r="H415" s="5" t="str">
        <f>IFERROR(IF(Loan_Not_Paid*Values_Entered,Ending_Balance,""), "")</f>
        <v/>
      </c>
    </row>
    <row r="416" spans="2:8" x14ac:dyDescent="0.3">
      <c r="B416" s="2" t="str">
        <f>IFERROR(IF(Loan_Not_Paid*Values_Entered,Payment_Number,""), "")</f>
        <v/>
      </c>
      <c r="C416" s="4" t="str">
        <f>IFERROR(IF(Loan_Not_Paid*Values_Entered,Payment_Date,""), "")</f>
        <v/>
      </c>
      <c r="D416" s="5" t="str">
        <f>IFERROR(IF(Loan_Not_Paid*Values_Entered,Beginning_Balance,""), "")</f>
        <v/>
      </c>
      <c r="E416" s="5" t="str">
        <f>IFERROR(IF(Loan_Not_Paid*Values_Entered,Monthly_Payment,""), "")</f>
        <v/>
      </c>
      <c r="F416" s="5" t="str">
        <f>IFERROR(IF(Loan_Not_Paid*Values_Entered,Principal,""), "")</f>
        <v/>
      </c>
      <c r="G416" s="5" t="str">
        <f>IFERROR(IF(Loan_Not_Paid*Values_Entered,Interest,""), "")</f>
        <v/>
      </c>
      <c r="H416" s="5" t="str">
        <f>IFERROR(IF(Loan_Not_Paid*Values_Entered,Ending_Balance,""), "")</f>
        <v/>
      </c>
    </row>
    <row r="417" spans="2:8" x14ac:dyDescent="0.3">
      <c r="B417" s="2" t="str">
        <f>IFERROR(IF(Loan_Not_Paid*Values_Entered,Payment_Number,""), "")</f>
        <v/>
      </c>
      <c r="C417" s="4" t="str">
        <f>IFERROR(IF(Loan_Not_Paid*Values_Entered,Payment_Date,""), "")</f>
        <v/>
      </c>
      <c r="D417" s="5" t="str">
        <f>IFERROR(IF(Loan_Not_Paid*Values_Entered,Beginning_Balance,""), "")</f>
        <v/>
      </c>
      <c r="E417" s="5" t="str">
        <f>IFERROR(IF(Loan_Not_Paid*Values_Entered,Monthly_Payment,""), "")</f>
        <v/>
      </c>
      <c r="F417" s="5" t="str">
        <f>IFERROR(IF(Loan_Not_Paid*Values_Entered,Principal,""), "")</f>
        <v/>
      </c>
      <c r="G417" s="5" t="str">
        <f>IFERROR(IF(Loan_Not_Paid*Values_Entered,Interest,""), "")</f>
        <v/>
      </c>
      <c r="H417" s="5" t="str">
        <f>IFERROR(IF(Loan_Not_Paid*Values_Entered,Ending_Balance,""), "")</f>
        <v/>
      </c>
    </row>
    <row r="418" spans="2:8" x14ac:dyDescent="0.3">
      <c r="B418" s="2" t="str">
        <f>IFERROR(IF(Loan_Not_Paid*Values_Entered,Payment_Number,""), "")</f>
        <v/>
      </c>
      <c r="C418" s="4" t="str">
        <f>IFERROR(IF(Loan_Not_Paid*Values_Entered,Payment_Date,""), "")</f>
        <v/>
      </c>
      <c r="D418" s="5" t="str">
        <f>IFERROR(IF(Loan_Not_Paid*Values_Entered,Beginning_Balance,""), "")</f>
        <v/>
      </c>
      <c r="E418" s="5" t="str">
        <f>IFERROR(IF(Loan_Not_Paid*Values_Entered,Monthly_Payment,""), "")</f>
        <v/>
      </c>
      <c r="F418" s="5" t="str">
        <f>IFERROR(IF(Loan_Not_Paid*Values_Entered,Principal,""), "")</f>
        <v/>
      </c>
      <c r="G418" s="5" t="str">
        <f>IFERROR(IF(Loan_Not_Paid*Values_Entered,Interest,""), "")</f>
        <v/>
      </c>
      <c r="H418" s="5" t="str">
        <f>IFERROR(IF(Loan_Not_Paid*Values_Entered,Ending_Balance,""), "")</f>
        <v/>
      </c>
    </row>
    <row r="419" spans="2:8" x14ac:dyDescent="0.3">
      <c r="B419" s="2" t="str">
        <f>IFERROR(IF(Loan_Not_Paid*Values_Entered,Payment_Number,""), "")</f>
        <v/>
      </c>
      <c r="C419" s="4" t="str">
        <f>IFERROR(IF(Loan_Not_Paid*Values_Entered,Payment_Date,""), "")</f>
        <v/>
      </c>
      <c r="D419" s="5" t="str">
        <f>IFERROR(IF(Loan_Not_Paid*Values_Entered,Beginning_Balance,""), "")</f>
        <v/>
      </c>
      <c r="E419" s="5" t="str">
        <f>IFERROR(IF(Loan_Not_Paid*Values_Entered,Monthly_Payment,""), "")</f>
        <v/>
      </c>
      <c r="F419" s="5" t="str">
        <f>IFERROR(IF(Loan_Not_Paid*Values_Entered,Principal,""), "")</f>
        <v/>
      </c>
      <c r="G419" s="5" t="str">
        <f>IFERROR(IF(Loan_Not_Paid*Values_Entered,Interest,""), "")</f>
        <v/>
      </c>
      <c r="H419" s="5" t="str">
        <f>IFERROR(IF(Loan_Not_Paid*Values_Entered,Ending_Balance,""), "")</f>
        <v/>
      </c>
    </row>
    <row r="420" spans="2:8" x14ac:dyDescent="0.3">
      <c r="B420" s="2" t="str">
        <f>IFERROR(IF(Loan_Not_Paid*Values_Entered,Payment_Number,""), "")</f>
        <v/>
      </c>
      <c r="C420" s="4" t="str">
        <f>IFERROR(IF(Loan_Not_Paid*Values_Entered,Payment_Date,""), "")</f>
        <v/>
      </c>
      <c r="D420" s="5" t="str">
        <f>IFERROR(IF(Loan_Not_Paid*Values_Entered,Beginning_Balance,""), "")</f>
        <v/>
      </c>
      <c r="E420" s="5" t="str">
        <f>IFERROR(IF(Loan_Not_Paid*Values_Entered,Monthly_Payment,""), "")</f>
        <v/>
      </c>
      <c r="F420" s="5" t="str">
        <f>IFERROR(IF(Loan_Not_Paid*Values_Entered,Principal,""), "")</f>
        <v/>
      </c>
      <c r="G420" s="5" t="str">
        <f>IFERROR(IF(Loan_Not_Paid*Values_Entered,Interest,""), "")</f>
        <v/>
      </c>
      <c r="H420" s="5" t="str">
        <f>IFERROR(IF(Loan_Not_Paid*Values_Entered,Ending_Balance,""), "")</f>
        <v/>
      </c>
    </row>
    <row r="421" spans="2:8" x14ac:dyDescent="0.3">
      <c r="B421" s="2" t="str">
        <f>IFERROR(IF(Loan_Not_Paid*Values_Entered,Payment_Number,""), "")</f>
        <v/>
      </c>
      <c r="C421" s="4" t="str">
        <f>IFERROR(IF(Loan_Not_Paid*Values_Entered,Payment_Date,""), "")</f>
        <v/>
      </c>
      <c r="D421" s="5" t="str">
        <f>IFERROR(IF(Loan_Not_Paid*Values_Entered,Beginning_Balance,""), "")</f>
        <v/>
      </c>
      <c r="E421" s="5" t="str">
        <f>IFERROR(IF(Loan_Not_Paid*Values_Entered,Monthly_Payment,""), "")</f>
        <v/>
      </c>
      <c r="F421" s="5" t="str">
        <f>IFERROR(IF(Loan_Not_Paid*Values_Entered,Principal,""), "")</f>
        <v/>
      </c>
      <c r="G421" s="5" t="str">
        <f>IFERROR(IF(Loan_Not_Paid*Values_Entered,Interest,""), "")</f>
        <v/>
      </c>
      <c r="H421" s="5" t="str">
        <f>IFERROR(IF(Loan_Not_Paid*Values_Entered,Ending_Balance,""), "")</f>
        <v/>
      </c>
    </row>
    <row r="422" spans="2:8" x14ac:dyDescent="0.3">
      <c r="B422" s="2" t="str">
        <f>IFERROR(IF(Loan_Not_Paid*Values_Entered,Payment_Number,""), "")</f>
        <v/>
      </c>
      <c r="C422" s="4" t="str">
        <f>IFERROR(IF(Loan_Not_Paid*Values_Entered,Payment_Date,""), "")</f>
        <v/>
      </c>
      <c r="D422" s="5" t="str">
        <f>IFERROR(IF(Loan_Not_Paid*Values_Entered,Beginning_Balance,""), "")</f>
        <v/>
      </c>
      <c r="E422" s="5" t="str">
        <f>IFERROR(IF(Loan_Not_Paid*Values_Entered,Monthly_Payment,""), "")</f>
        <v/>
      </c>
      <c r="F422" s="5" t="str">
        <f>IFERROR(IF(Loan_Not_Paid*Values_Entered,Principal,""), "")</f>
        <v/>
      </c>
      <c r="G422" s="5" t="str">
        <f>IFERROR(IF(Loan_Not_Paid*Values_Entered,Interest,""), "")</f>
        <v/>
      </c>
      <c r="H422" s="5" t="str">
        <f>IFERROR(IF(Loan_Not_Paid*Values_Entered,Ending_Balance,""), "")</f>
        <v/>
      </c>
    </row>
    <row r="423" spans="2:8" x14ac:dyDescent="0.3">
      <c r="B423" s="2" t="str">
        <f>IFERROR(IF(Loan_Not_Paid*Values_Entered,Payment_Number,""), "")</f>
        <v/>
      </c>
      <c r="C423" s="4" t="str">
        <f>IFERROR(IF(Loan_Not_Paid*Values_Entered,Payment_Date,""), "")</f>
        <v/>
      </c>
      <c r="D423" s="5" t="str">
        <f>IFERROR(IF(Loan_Not_Paid*Values_Entered,Beginning_Balance,""), "")</f>
        <v/>
      </c>
      <c r="E423" s="5" t="str">
        <f>IFERROR(IF(Loan_Not_Paid*Values_Entered,Monthly_Payment,""), "")</f>
        <v/>
      </c>
      <c r="F423" s="5" t="str">
        <f>IFERROR(IF(Loan_Not_Paid*Values_Entered,Principal,""), "")</f>
        <v/>
      </c>
      <c r="G423" s="5" t="str">
        <f>IFERROR(IF(Loan_Not_Paid*Values_Entered,Interest,""), "")</f>
        <v/>
      </c>
      <c r="H423" s="5" t="str">
        <f>IFERROR(IF(Loan_Not_Paid*Values_Entered,Ending_Balance,""), "")</f>
        <v/>
      </c>
    </row>
    <row r="424" spans="2:8" x14ac:dyDescent="0.3">
      <c r="B424" s="2" t="str">
        <f>IFERROR(IF(Loan_Not_Paid*Values_Entered,Payment_Number,""), "")</f>
        <v/>
      </c>
      <c r="C424" s="4" t="str">
        <f>IFERROR(IF(Loan_Not_Paid*Values_Entered,Payment_Date,""), "")</f>
        <v/>
      </c>
      <c r="D424" s="5" t="str">
        <f>IFERROR(IF(Loan_Not_Paid*Values_Entered,Beginning_Balance,""), "")</f>
        <v/>
      </c>
      <c r="E424" s="5" t="str">
        <f>IFERROR(IF(Loan_Not_Paid*Values_Entered,Monthly_Payment,""), "")</f>
        <v/>
      </c>
      <c r="F424" s="5" t="str">
        <f>IFERROR(IF(Loan_Not_Paid*Values_Entered,Principal,""), "")</f>
        <v/>
      </c>
      <c r="G424" s="5" t="str">
        <f>IFERROR(IF(Loan_Not_Paid*Values_Entered,Interest,""), "")</f>
        <v/>
      </c>
      <c r="H424" s="5" t="str">
        <f>IFERROR(IF(Loan_Not_Paid*Values_Entered,Ending_Balance,""), "")</f>
        <v/>
      </c>
    </row>
    <row r="425" spans="2:8" x14ac:dyDescent="0.3">
      <c r="B425" s="2" t="str">
        <f>IFERROR(IF(Loan_Not_Paid*Values_Entered,Payment_Number,""), "")</f>
        <v/>
      </c>
      <c r="C425" s="4" t="str">
        <f>IFERROR(IF(Loan_Not_Paid*Values_Entered,Payment_Date,""), "")</f>
        <v/>
      </c>
      <c r="D425" s="5" t="str">
        <f>IFERROR(IF(Loan_Not_Paid*Values_Entered,Beginning_Balance,""), "")</f>
        <v/>
      </c>
      <c r="E425" s="5" t="str">
        <f>IFERROR(IF(Loan_Not_Paid*Values_Entered,Monthly_Payment,""), "")</f>
        <v/>
      </c>
      <c r="F425" s="5" t="str">
        <f>IFERROR(IF(Loan_Not_Paid*Values_Entered,Principal,""), "")</f>
        <v/>
      </c>
      <c r="G425" s="5" t="str">
        <f>IFERROR(IF(Loan_Not_Paid*Values_Entered,Interest,""), "")</f>
        <v/>
      </c>
      <c r="H425" s="5" t="str">
        <f>IFERROR(IF(Loan_Not_Paid*Values_Entered,Ending_Balance,""), "")</f>
        <v/>
      </c>
    </row>
    <row r="426" spans="2:8" x14ac:dyDescent="0.3">
      <c r="B426" s="2" t="str">
        <f>IFERROR(IF(Loan_Not_Paid*Values_Entered,Payment_Number,""), "")</f>
        <v/>
      </c>
      <c r="C426" s="4" t="str">
        <f>IFERROR(IF(Loan_Not_Paid*Values_Entered,Payment_Date,""), "")</f>
        <v/>
      </c>
      <c r="D426" s="5" t="str">
        <f>IFERROR(IF(Loan_Not_Paid*Values_Entered,Beginning_Balance,""), "")</f>
        <v/>
      </c>
      <c r="E426" s="5" t="str">
        <f>IFERROR(IF(Loan_Not_Paid*Values_Entered,Monthly_Payment,""), "")</f>
        <v/>
      </c>
      <c r="F426" s="5" t="str">
        <f>IFERROR(IF(Loan_Not_Paid*Values_Entered,Principal,""), "")</f>
        <v/>
      </c>
      <c r="G426" s="5" t="str">
        <f>IFERROR(IF(Loan_Not_Paid*Values_Entered,Interest,""), "")</f>
        <v/>
      </c>
      <c r="H426" s="5" t="str">
        <f>IFERROR(IF(Loan_Not_Paid*Values_Entered,Ending_Balance,""), "")</f>
        <v/>
      </c>
    </row>
    <row r="427" spans="2:8" x14ac:dyDescent="0.3">
      <c r="B427" s="2" t="str">
        <f>IFERROR(IF(Loan_Not_Paid*Values_Entered,Payment_Number,""), "")</f>
        <v/>
      </c>
      <c r="C427" s="4" t="str">
        <f>IFERROR(IF(Loan_Not_Paid*Values_Entered,Payment_Date,""), "")</f>
        <v/>
      </c>
      <c r="D427" s="5" t="str">
        <f>IFERROR(IF(Loan_Not_Paid*Values_Entered,Beginning_Balance,""), "")</f>
        <v/>
      </c>
      <c r="E427" s="5" t="str">
        <f>IFERROR(IF(Loan_Not_Paid*Values_Entered,Monthly_Payment,""), "")</f>
        <v/>
      </c>
      <c r="F427" s="5" t="str">
        <f>IFERROR(IF(Loan_Not_Paid*Values_Entered,Principal,""), "")</f>
        <v/>
      </c>
      <c r="G427" s="5" t="str">
        <f>IFERROR(IF(Loan_Not_Paid*Values_Entered,Interest,""), "")</f>
        <v/>
      </c>
      <c r="H427" s="5" t="str">
        <f>IFERROR(IF(Loan_Not_Paid*Values_Entered,Ending_Balance,""), "")</f>
        <v/>
      </c>
    </row>
    <row r="428" spans="2:8" x14ac:dyDescent="0.3">
      <c r="B428" s="2" t="str">
        <f>IFERROR(IF(Loan_Not_Paid*Values_Entered,Payment_Number,""), "")</f>
        <v/>
      </c>
      <c r="C428" s="4" t="str">
        <f>IFERROR(IF(Loan_Not_Paid*Values_Entered,Payment_Date,""), "")</f>
        <v/>
      </c>
      <c r="D428" s="5" t="str">
        <f>IFERROR(IF(Loan_Not_Paid*Values_Entered,Beginning_Balance,""), "")</f>
        <v/>
      </c>
      <c r="E428" s="5" t="str">
        <f>IFERROR(IF(Loan_Not_Paid*Values_Entered,Monthly_Payment,""), "")</f>
        <v/>
      </c>
      <c r="F428" s="5" t="str">
        <f>IFERROR(IF(Loan_Not_Paid*Values_Entered,Principal,""), "")</f>
        <v/>
      </c>
      <c r="G428" s="5" t="str">
        <f>IFERROR(IF(Loan_Not_Paid*Values_Entered,Interest,""), "")</f>
        <v/>
      </c>
      <c r="H428" s="5" t="str">
        <f>IFERROR(IF(Loan_Not_Paid*Values_Entered,Ending_Balance,""), "")</f>
        <v/>
      </c>
    </row>
    <row r="429" spans="2:8" x14ac:dyDescent="0.3">
      <c r="B429" s="2" t="str">
        <f>IFERROR(IF(Loan_Not_Paid*Values_Entered,Payment_Number,""), "")</f>
        <v/>
      </c>
      <c r="C429" s="4" t="str">
        <f>IFERROR(IF(Loan_Not_Paid*Values_Entered,Payment_Date,""), "")</f>
        <v/>
      </c>
      <c r="D429" s="5" t="str">
        <f>IFERROR(IF(Loan_Not_Paid*Values_Entered,Beginning_Balance,""), "")</f>
        <v/>
      </c>
      <c r="E429" s="5" t="str">
        <f>IFERROR(IF(Loan_Not_Paid*Values_Entered,Monthly_Payment,""), "")</f>
        <v/>
      </c>
      <c r="F429" s="5" t="str">
        <f>IFERROR(IF(Loan_Not_Paid*Values_Entered,Principal,""), "")</f>
        <v/>
      </c>
      <c r="G429" s="5" t="str">
        <f>IFERROR(IF(Loan_Not_Paid*Values_Entered,Interest,""), "")</f>
        <v/>
      </c>
      <c r="H429" s="5" t="str">
        <f>IFERROR(IF(Loan_Not_Paid*Values_Entered,Ending_Balance,""), "")</f>
        <v/>
      </c>
    </row>
    <row r="430" spans="2:8" x14ac:dyDescent="0.3">
      <c r="B430" s="2" t="str">
        <f>IFERROR(IF(Loan_Not_Paid*Values_Entered,Payment_Number,""), "")</f>
        <v/>
      </c>
      <c r="C430" s="4" t="str">
        <f>IFERROR(IF(Loan_Not_Paid*Values_Entered,Payment_Date,""), "")</f>
        <v/>
      </c>
      <c r="D430" s="5" t="str">
        <f>IFERROR(IF(Loan_Not_Paid*Values_Entered,Beginning_Balance,""), "")</f>
        <v/>
      </c>
      <c r="E430" s="5" t="str">
        <f>IFERROR(IF(Loan_Not_Paid*Values_Entered,Monthly_Payment,""), "")</f>
        <v/>
      </c>
      <c r="F430" s="5" t="str">
        <f>IFERROR(IF(Loan_Not_Paid*Values_Entered,Principal,""), "")</f>
        <v/>
      </c>
      <c r="G430" s="5" t="str">
        <f>IFERROR(IF(Loan_Not_Paid*Values_Entered,Interest,""), "")</f>
        <v/>
      </c>
      <c r="H430" s="5" t="str">
        <f>IFERROR(IF(Loan_Not_Paid*Values_Entered,Ending_Balance,""), "")</f>
        <v/>
      </c>
    </row>
    <row r="431" spans="2:8" x14ac:dyDescent="0.3">
      <c r="B431" s="2" t="str">
        <f>IFERROR(IF(Loan_Not_Paid*Values_Entered,Payment_Number,""), "")</f>
        <v/>
      </c>
      <c r="C431" s="4" t="str">
        <f>IFERROR(IF(Loan_Not_Paid*Values_Entered,Payment_Date,""), "")</f>
        <v/>
      </c>
      <c r="D431" s="5" t="str">
        <f>IFERROR(IF(Loan_Not_Paid*Values_Entered,Beginning_Balance,""), "")</f>
        <v/>
      </c>
      <c r="E431" s="5" t="str">
        <f>IFERROR(IF(Loan_Not_Paid*Values_Entered,Monthly_Payment,""), "")</f>
        <v/>
      </c>
      <c r="F431" s="5" t="str">
        <f>IFERROR(IF(Loan_Not_Paid*Values_Entered,Principal,""), "")</f>
        <v/>
      </c>
      <c r="G431" s="5" t="str">
        <f>IFERROR(IF(Loan_Not_Paid*Values_Entered,Interest,""), "")</f>
        <v/>
      </c>
      <c r="H431" s="5" t="str">
        <f>IFERROR(IF(Loan_Not_Paid*Values_Entered,Ending_Balance,""), "")</f>
        <v/>
      </c>
    </row>
    <row r="432" spans="2:8" x14ac:dyDescent="0.3">
      <c r="B432" s="2" t="str">
        <f>IFERROR(IF(Loan_Not_Paid*Values_Entered,Payment_Number,""), "")</f>
        <v/>
      </c>
      <c r="C432" s="4" t="str">
        <f>IFERROR(IF(Loan_Not_Paid*Values_Entered,Payment_Date,""), "")</f>
        <v/>
      </c>
      <c r="D432" s="5" t="str">
        <f>IFERROR(IF(Loan_Not_Paid*Values_Entered,Beginning_Balance,""), "")</f>
        <v/>
      </c>
      <c r="E432" s="5" t="str">
        <f>IFERROR(IF(Loan_Not_Paid*Values_Entered,Monthly_Payment,""), "")</f>
        <v/>
      </c>
      <c r="F432" s="5" t="str">
        <f>IFERROR(IF(Loan_Not_Paid*Values_Entered,Principal,""), "")</f>
        <v/>
      </c>
      <c r="G432" s="5" t="str">
        <f>IFERROR(IF(Loan_Not_Paid*Values_Entered,Interest,""), "")</f>
        <v/>
      </c>
      <c r="H432" s="5" t="str">
        <f>IFERROR(IF(Loan_Not_Paid*Values_Entered,Ending_Balance,""), "")</f>
        <v/>
      </c>
    </row>
    <row r="433" spans="2:8" x14ac:dyDescent="0.3">
      <c r="B433" s="2" t="str">
        <f>IFERROR(IF(Loan_Not_Paid*Values_Entered,Payment_Number,""), "")</f>
        <v/>
      </c>
      <c r="C433" s="4" t="str">
        <f>IFERROR(IF(Loan_Not_Paid*Values_Entered,Payment_Date,""), "")</f>
        <v/>
      </c>
      <c r="D433" s="5" t="str">
        <f>IFERROR(IF(Loan_Not_Paid*Values_Entered,Beginning_Balance,""), "")</f>
        <v/>
      </c>
      <c r="E433" s="5" t="str">
        <f>IFERROR(IF(Loan_Not_Paid*Values_Entered,Monthly_Payment,""), "")</f>
        <v/>
      </c>
      <c r="F433" s="5" t="str">
        <f>IFERROR(IF(Loan_Not_Paid*Values_Entered,Principal,""), "")</f>
        <v/>
      </c>
      <c r="G433" s="5" t="str">
        <f>IFERROR(IF(Loan_Not_Paid*Values_Entered,Interest,""), "")</f>
        <v/>
      </c>
      <c r="H433" s="5" t="str">
        <f>IFERROR(IF(Loan_Not_Paid*Values_Entered,Ending_Balance,""), "")</f>
        <v/>
      </c>
    </row>
    <row r="434" spans="2:8" x14ac:dyDescent="0.3">
      <c r="B434" s="2" t="str">
        <f>IFERROR(IF(Loan_Not_Paid*Values_Entered,Payment_Number,""), "")</f>
        <v/>
      </c>
      <c r="C434" s="4" t="str">
        <f>IFERROR(IF(Loan_Not_Paid*Values_Entered,Payment_Date,""), "")</f>
        <v/>
      </c>
      <c r="D434" s="5" t="str">
        <f>IFERROR(IF(Loan_Not_Paid*Values_Entered,Beginning_Balance,""), "")</f>
        <v/>
      </c>
      <c r="E434" s="5" t="str">
        <f>IFERROR(IF(Loan_Not_Paid*Values_Entered,Monthly_Payment,""), "")</f>
        <v/>
      </c>
      <c r="F434" s="5" t="str">
        <f>IFERROR(IF(Loan_Not_Paid*Values_Entered,Principal,""), "")</f>
        <v/>
      </c>
      <c r="G434" s="5" t="str">
        <f>IFERROR(IF(Loan_Not_Paid*Values_Entered,Interest,""), "")</f>
        <v/>
      </c>
      <c r="H434" s="5" t="str">
        <f>IFERROR(IF(Loan_Not_Paid*Values_Entered,Ending_Balance,""), "")</f>
        <v/>
      </c>
    </row>
    <row r="435" spans="2:8" x14ac:dyDescent="0.3">
      <c r="B435" s="2" t="str">
        <f>IFERROR(IF(Loan_Not_Paid*Values_Entered,Payment_Number,""), "")</f>
        <v/>
      </c>
      <c r="C435" s="4" t="str">
        <f>IFERROR(IF(Loan_Not_Paid*Values_Entered,Payment_Date,""), "")</f>
        <v/>
      </c>
      <c r="D435" s="5" t="str">
        <f>IFERROR(IF(Loan_Not_Paid*Values_Entered,Beginning_Balance,""), "")</f>
        <v/>
      </c>
      <c r="E435" s="5" t="str">
        <f>IFERROR(IF(Loan_Not_Paid*Values_Entered,Monthly_Payment,""), "")</f>
        <v/>
      </c>
      <c r="F435" s="5" t="str">
        <f>IFERROR(IF(Loan_Not_Paid*Values_Entered,Principal,""), "")</f>
        <v/>
      </c>
      <c r="G435" s="5" t="str">
        <f>IFERROR(IF(Loan_Not_Paid*Values_Entered,Interest,""), "")</f>
        <v/>
      </c>
      <c r="H435" s="5" t="str">
        <f>IFERROR(IF(Loan_Not_Paid*Values_Entered,Ending_Balance,""), "")</f>
        <v/>
      </c>
    </row>
    <row r="436" spans="2:8" x14ac:dyDescent="0.3">
      <c r="B436" s="2" t="str">
        <f>IFERROR(IF(Loan_Not_Paid*Values_Entered,Payment_Number,""), "")</f>
        <v/>
      </c>
      <c r="C436" s="4" t="str">
        <f>IFERROR(IF(Loan_Not_Paid*Values_Entered,Payment_Date,""), "")</f>
        <v/>
      </c>
      <c r="D436" s="5" t="str">
        <f>IFERROR(IF(Loan_Not_Paid*Values_Entered,Beginning_Balance,""), "")</f>
        <v/>
      </c>
      <c r="E436" s="5" t="str">
        <f>IFERROR(IF(Loan_Not_Paid*Values_Entered,Monthly_Payment,""), "")</f>
        <v/>
      </c>
      <c r="F436" s="5" t="str">
        <f>IFERROR(IF(Loan_Not_Paid*Values_Entered,Principal,""), "")</f>
        <v/>
      </c>
      <c r="G436" s="5" t="str">
        <f>IFERROR(IF(Loan_Not_Paid*Values_Entered,Interest,""), "")</f>
        <v/>
      </c>
      <c r="H436" s="5" t="str">
        <f>IFERROR(IF(Loan_Not_Paid*Values_Entered,Ending_Balance,""), "")</f>
        <v/>
      </c>
    </row>
    <row r="437" spans="2:8" x14ac:dyDescent="0.3">
      <c r="B437" s="2" t="str">
        <f>IFERROR(IF(Loan_Not_Paid*Values_Entered,Payment_Number,""), "")</f>
        <v/>
      </c>
      <c r="C437" s="4" t="str">
        <f>IFERROR(IF(Loan_Not_Paid*Values_Entered,Payment_Date,""), "")</f>
        <v/>
      </c>
      <c r="D437" s="5" t="str">
        <f>IFERROR(IF(Loan_Not_Paid*Values_Entered,Beginning_Balance,""), "")</f>
        <v/>
      </c>
      <c r="E437" s="5" t="str">
        <f>IFERROR(IF(Loan_Not_Paid*Values_Entered,Monthly_Payment,""), "")</f>
        <v/>
      </c>
      <c r="F437" s="5" t="str">
        <f>IFERROR(IF(Loan_Not_Paid*Values_Entered,Principal,""), "")</f>
        <v/>
      </c>
      <c r="G437" s="5" t="str">
        <f>IFERROR(IF(Loan_Not_Paid*Values_Entered,Interest,""), "")</f>
        <v/>
      </c>
      <c r="H437" s="5" t="str">
        <f>IFERROR(IF(Loan_Not_Paid*Values_Entered,Ending_Balance,""), "")</f>
        <v/>
      </c>
    </row>
    <row r="438" spans="2:8" x14ac:dyDescent="0.3">
      <c r="B438" s="2" t="str">
        <f>IFERROR(IF(Loan_Not_Paid*Values_Entered,Payment_Number,""), "")</f>
        <v/>
      </c>
      <c r="C438" s="4" t="str">
        <f>IFERROR(IF(Loan_Not_Paid*Values_Entered,Payment_Date,""), "")</f>
        <v/>
      </c>
      <c r="D438" s="5" t="str">
        <f>IFERROR(IF(Loan_Not_Paid*Values_Entered,Beginning_Balance,""), "")</f>
        <v/>
      </c>
      <c r="E438" s="5" t="str">
        <f>IFERROR(IF(Loan_Not_Paid*Values_Entered,Monthly_Payment,""), "")</f>
        <v/>
      </c>
      <c r="F438" s="5" t="str">
        <f>IFERROR(IF(Loan_Not_Paid*Values_Entered,Principal,""), "")</f>
        <v/>
      </c>
      <c r="G438" s="5" t="str">
        <f>IFERROR(IF(Loan_Not_Paid*Values_Entered,Interest,""), "")</f>
        <v/>
      </c>
      <c r="H438" s="5" t="str">
        <f>IFERROR(IF(Loan_Not_Paid*Values_Entered,Ending_Balance,""), "")</f>
        <v/>
      </c>
    </row>
    <row r="439" spans="2:8" x14ac:dyDescent="0.3">
      <c r="B439" s="2" t="str">
        <f>IFERROR(IF(Loan_Not_Paid*Values_Entered,Payment_Number,""), "")</f>
        <v/>
      </c>
      <c r="C439" s="4" t="str">
        <f>IFERROR(IF(Loan_Not_Paid*Values_Entered,Payment_Date,""), "")</f>
        <v/>
      </c>
      <c r="D439" s="5" t="str">
        <f>IFERROR(IF(Loan_Not_Paid*Values_Entered,Beginning_Balance,""), "")</f>
        <v/>
      </c>
      <c r="E439" s="5" t="str">
        <f>IFERROR(IF(Loan_Not_Paid*Values_Entered,Monthly_Payment,""), "")</f>
        <v/>
      </c>
      <c r="F439" s="5" t="str">
        <f>IFERROR(IF(Loan_Not_Paid*Values_Entered,Principal,""), "")</f>
        <v/>
      </c>
      <c r="G439" s="5" t="str">
        <f>IFERROR(IF(Loan_Not_Paid*Values_Entered,Interest,""), "")</f>
        <v/>
      </c>
      <c r="H439" s="5" t="str">
        <f>IFERROR(IF(Loan_Not_Paid*Values_Entered,Ending_Balance,""), "")</f>
        <v/>
      </c>
    </row>
    <row r="440" spans="2:8" x14ac:dyDescent="0.3">
      <c r="B440" s="2" t="str">
        <f>IFERROR(IF(Loan_Not_Paid*Values_Entered,Payment_Number,""), "")</f>
        <v/>
      </c>
      <c r="C440" s="4" t="str">
        <f>IFERROR(IF(Loan_Not_Paid*Values_Entered,Payment_Date,""), "")</f>
        <v/>
      </c>
      <c r="D440" s="5" t="str">
        <f>IFERROR(IF(Loan_Not_Paid*Values_Entered,Beginning_Balance,""), "")</f>
        <v/>
      </c>
      <c r="E440" s="5" t="str">
        <f>IFERROR(IF(Loan_Not_Paid*Values_Entered,Monthly_Payment,""), "")</f>
        <v/>
      </c>
      <c r="F440" s="5" t="str">
        <f>IFERROR(IF(Loan_Not_Paid*Values_Entered,Principal,""), "")</f>
        <v/>
      </c>
      <c r="G440" s="5" t="str">
        <f>IFERROR(IF(Loan_Not_Paid*Values_Entered,Interest,""), "")</f>
        <v/>
      </c>
      <c r="H440" s="5" t="str">
        <f>IFERROR(IF(Loan_Not_Paid*Values_Entered,Ending_Balance,""), "")</f>
        <v/>
      </c>
    </row>
    <row r="441" spans="2:8" x14ac:dyDescent="0.3">
      <c r="B441" s="2" t="str">
        <f>IFERROR(IF(Loan_Not_Paid*Values_Entered,Payment_Number,""), "")</f>
        <v/>
      </c>
      <c r="C441" s="4" t="str">
        <f>IFERROR(IF(Loan_Not_Paid*Values_Entered,Payment_Date,""), "")</f>
        <v/>
      </c>
      <c r="D441" s="5" t="str">
        <f>IFERROR(IF(Loan_Not_Paid*Values_Entered,Beginning_Balance,""), "")</f>
        <v/>
      </c>
      <c r="E441" s="5" t="str">
        <f>IFERROR(IF(Loan_Not_Paid*Values_Entered,Monthly_Payment,""), "")</f>
        <v/>
      </c>
      <c r="F441" s="5" t="str">
        <f>IFERROR(IF(Loan_Not_Paid*Values_Entered,Principal,""), "")</f>
        <v/>
      </c>
      <c r="G441" s="5" t="str">
        <f>IFERROR(IF(Loan_Not_Paid*Values_Entered,Interest,""), "")</f>
        <v/>
      </c>
      <c r="H441" s="5" t="str">
        <f>IFERROR(IF(Loan_Not_Paid*Values_Entered,Ending_Balance,""), "")</f>
        <v/>
      </c>
    </row>
    <row r="442" spans="2:8" x14ac:dyDescent="0.3">
      <c r="B442" s="2" t="str">
        <f>IFERROR(IF(Loan_Not_Paid*Values_Entered,Payment_Number,""), "")</f>
        <v/>
      </c>
      <c r="C442" s="4" t="str">
        <f>IFERROR(IF(Loan_Not_Paid*Values_Entered,Payment_Date,""), "")</f>
        <v/>
      </c>
      <c r="D442" s="5" t="str">
        <f>IFERROR(IF(Loan_Not_Paid*Values_Entered,Beginning_Balance,""), "")</f>
        <v/>
      </c>
      <c r="E442" s="5" t="str">
        <f>IFERROR(IF(Loan_Not_Paid*Values_Entered,Monthly_Payment,""), "")</f>
        <v/>
      </c>
      <c r="F442" s="5" t="str">
        <f>IFERROR(IF(Loan_Not_Paid*Values_Entered,Principal,""), "")</f>
        <v/>
      </c>
      <c r="G442" s="5" t="str">
        <f>IFERROR(IF(Loan_Not_Paid*Values_Entered,Interest,""), "")</f>
        <v/>
      </c>
      <c r="H442" s="5" t="str">
        <f>IFERROR(IF(Loan_Not_Paid*Values_Entered,Ending_Balance,""), "")</f>
        <v/>
      </c>
    </row>
    <row r="443" spans="2:8" x14ac:dyDescent="0.3">
      <c r="B443" s="2" t="str">
        <f>IFERROR(IF(Loan_Not_Paid*Values_Entered,Payment_Number,""), "")</f>
        <v/>
      </c>
      <c r="C443" s="4" t="str">
        <f>IFERROR(IF(Loan_Not_Paid*Values_Entered,Payment_Date,""), "")</f>
        <v/>
      </c>
      <c r="D443" s="5" t="str">
        <f>IFERROR(IF(Loan_Not_Paid*Values_Entered,Beginning_Balance,""), "")</f>
        <v/>
      </c>
      <c r="E443" s="5" t="str">
        <f>IFERROR(IF(Loan_Not_Paid*Values_Entered,Monthly_Payment,""), "")</f>
        <v/>
      </c>
      <c r="F443" s="5" t="str">
        <f>IFERROR(IF(Loan_Not_Paid*Values_Entered,Principal,""), "")</f>
        <v/>
      </c>
      <c r="G443" s="5" t="str">
        <f>IFERROR(IF(Loan_Not_Paid*Values_Entered,Interest,""), "")</f>
        <v/>
      </c>
      <c r="H443" s="5" t="str">
        <f>IFERROR(IF(Loan_Not_Paid*Values_Entered,Ending_Balance,""), "")</f>
        <v/>
      </c>
    </row>
    <row r="444" spans="2:8" x14ac:dyDescent="0.3">
      <c r="B444" s="2" t="str">
        <f>IFERROR(IF(Loan_Not_Paid*Values_Entered,Payment_Number,""), "")</f>
        <v/>
      </c>
      <c r="C444" s="4" t="str">
        <f>IFERROR(IF(Loan_Not_Paid*Values_Entered,Payment_Date,""), "")</f>
        <v/>
      </c>
      <c r="D444" s="5" t="str">
        <f>IFERROR(IF(Loan_Not_Paid*Values_Entered,Beginning_Balance,""), "")</f>
        <v/>
      </c>
      <c r="E444" s="5" t="str">
        <f>IFERROR(IF(Loan_Not_Paid*Values_Entered,Monthly_Payment,""), "")</f>
        <v/>
      </c>
      <c r="F444" s="5" t="str">
        <f>IFERROR(IF(Loan_Not_Paid*Values_Entered,Principal,""), "")</f>
        <v/>
      </c>
      <c r="G444" s="5" t="str">
        <f>IFERROR(IF(Loan_Not_Paid*Values_Entered,Interest,""), "")</f>
        <v/>
      </c>
      <c r="H444" s="5" t="str">
        <f>IFERROR(IF(Loan_Not_Paid*Values_Entered,Ending_Balance,""), "")</f>
        <v/>
      </c>
    </row>
    <row r="445" spans="2:8" x14ac:dyDescent="0.3">
      <c r="B445" s="2" t="str">
        <f>IFERROR(IF(Loan_Not_Paid*Values_Entered,Payment_Number,""), "")</f>
        <v/>
      </c>
      <c r="C445" s="4" t="str">
        <f>IFERROR(IF(Loan_Not_Paid*Values_Entered,Payment_Date,""), "")</f>
        <v/>
      </c>
      <c r="D445" s="5" t="str">
        <f>IFERROR(IF(Loan_Not_Paid*Values_Entered,Beginning_Balance,""), "")</f>
        <v/>
      </c>
      <c r="E445" s="5" t="str">
        <f>IFERROR(IF(Loan_Not_Paid*Values_Entered,Monthly_Payment,""), "")</f>
        <v/>
      </c>
      <c r="F445" s="5" t="str">
        <f>IFERROR(IF(Loan_Not_Paid*Values_Entered,Principal,""), "")</f>
        <v/>
      </c>
      <c r="G445" s="5" t="str">
        <f>IFERROR(IF(Loan_Not_Paid*Values_Entered,Interest,""), "")</f>
        <v/>
      </c>
      <c r="H445" s="5" t="str">
        <f>IFERROR(IF(Loan_Not_Paid*Values_Entered,Ending_Balance,""), "")</f>
        <v/>
      </c>
    </row>
    <row r="446" spans="2:8" x14ac:dyDescent="0.3">
      <c r="B446" s="2" t="str">
        <f>IFERROR(IF(Loan_Not_Paid*Values_Entered,Payment_Number,""), "")</f>
        <v/>
      </c>
      <c r="C446" s="4" t="str">
        <f>IFERROR(IF(Loan_Not_Paid*Values_Entered,Payment_Date,""), "")</f>
        <v/>
      </c>
      <c r="D446" s="5" t="str">
        <f>IFERROR(IF(Loan_Not_Paid*Values_Entered,Beginning_Balance,""), "")</f>
        <v/>
      </c>
      <c r="E446" s="5" t="str">
        <f>IFERROR(IF(Loan_Not_Paid*Values_Entered,Monthly_Payment,""), "")</f>
        <v/>
      </c>
      <c r="F446" s="5" t="str">
        <f>IFERROR(IF(Loan_Not_Paid*Values_Entered,Principal,""), "")</f>
        <v/>
      </c>
      <c r="G446" s="5" t="str">
        <f>IFERROR(IF(Loan_Not_Paid*Values_Entered,Interest,""), "")</f>
        <v/>
      </c>
      <c r="H446" s="5" t="str">
        <f>IFERROR(IF(Loan_Not_Paid*Values_Entered,Ending_Balance,""), "")</f>
        <v/>
      </c>
    </row>
    <row r="447" spans="2:8" x14ac:dyDescent="0.3">
      <c r="B447" s="2" t="str">
        <f>IFERROR(IF(Loan_Not_Paid*Values_Entered,Payment_Number,""), "")</f>
        <v/>
      </c>
      <c r="C447" s="4" t="str">
        <f>IFERROR(IF(Loan_Not_Paid*Values_Entered,Payment_Date,""), "")</f>
        <v/>
      </c>
      <c r="D447" s="5" t="str">
        <f>IFERROR(IF(Loan_Not_Paid*Values_Entered,Beginning_Balance,""), "")</f>
        <v/>
      </c>
      <c r="E447" s="5" t="str">
        <f>IFERROR(IF(Loan_Not_Paid*Values_Entered,Monthly_Payment,""), "")</f>
        <v/>
      </c>
      <c r="F447" s="5" t="str">
        <f>IFERROR(IF(Loan_Not_Paid*Values_Entered,Principal,""), "")</f>
        <v/>
      </c>
      <c r="G447" s="5" t="str">
        <f>IFERROR(IF(Loan_Not_Paid*Values_Entered,Interest,""), "")</f>
        <v/>
      </c>
      <c r="H447" s="5" t="str">
        <f>IFERROR(IF(Loan_Not_Paid*Values_Entered,Ending_Balance,""), "")</f>
        <v/>
      </c>
    </row>
    <row r="448" spans="2:8" x14ac:dyDescent="0.3">
      <c r="B448" s="2" t="str">
        <f>IFERROR(IF(Loan_Not_Paid*Values_Entered,Payment_Number,""), "")</f>
        <v/>
      </c>
      <c r="C448" s="4" t="str">
        <f>IFERROR(IF(Loan_Not_Paid*Values_Entered,Payment_Date,""), "")</f>
        <v/>
      </c>
      <c r="D448" s="5" t="str">
        <f>IFERROR(IF(Loan_Not_Paid*Values_Entered,Beginning_Balance,""), "")</f>
        <v/>
      </c>
      <c r="E448" s="5" t="str">
        <f>IFERROR(IF(Loan_Not_Paid*Values_Entered,Monthly_Payment,""), "")</f>
        <v/>
      </c>
      <c r="F448" s="5" t="str">
        <f>IFERROR(IF(Loan_Not_Paid*Values_Entered,Principal,""), "")</f>
        <v/>
      </c>
      <c r="G448" s="5" t="str">
        <f>IFERROR(IF(Loan_Not_Paid*Values_Entered,Interest,""), "")</f>
        <v/>
      </c>
      <c r="H448" s="5" t="str">
        <f>IFERROR(IF(Loan_Not_Paid*Values_Entered,Ending_Balance,""), "")</f>
        <v/>
      </c>
    </row>
    <row r="449" spans="2:8" x14ac:dyDescent="0.3">
      <c r="B449" s="2" t="str">
        <f>IFERROR(IF(Loan_Not_Paid*Values_Entered,Payment_Number,""), "")</f>
        <v/>
      </c>
      <c r="C449" s="4" t="str">
        <f>IFERROR(IF(Loan_Not_Paid*Values_Entered,Payment_Date,""), "")</f>
        <v/>
      </c>
      <c r="D449" s="5" t="str">
        <f>IFERROR(IF(Loan_Not_Paid*Values_Entered,Beginning_Balance,""), "")</f>
        <v/>
      </c>
      <c r="E449" s="5" t="str">
        <f>IFERROR(IF(Loan_Not_Paid*Values_Entered,Monthly_Payment,""), "")</f>
        <v/>
      </c>
      <c r="F449" s="5" t="str">
        <f>IFERROR(IF(Loan_Not_Paid*Values_Entered,Principal,""), "")</f>
        <v/>
      </c>
      <c r="G449" s="5" t="str">
        <f>IFERROR(IF(Loan_Not_Paid*Values_Entered,Interest,""), "")</f>
        <v/>
      </c>
      <c r="H449" s="5" t="str">
        <f>IFERROR(IF(Loan_Not_Paid*Values_Entered,Ending_Balance,""), "")</f>
        <v/>
      </c>
    </row>
    <row r="450" spans="2:8" x14ac:dyDescent="0.3">
      <c r="B450" s="2" t="str">
        <f>IFERROR(IF(Loan_Not_Paid*Values_Entered,Payment_Number,""), "")</f>
        <v/>
      </c>
      <c r="C450" s="4" t="str">
        <f>IFERROR(IF(Loan_Not_Paid*Values_Entered,Payment_Date,""), "")</f>
        <v/>
      </c>
      <c r="D450" s="5" t="str">
        <f>IFERROR(IF(Loan_Not_Paid*Values_Entered,Beginning_Balance,""), "")</f>
        <v/>
      </c>
      <c r="E450" s="5" t="str">
        <f>IFERROR(IF(Loan_Not_Paid*Values_Entered,Monthly_Payment,""), "")</f>
        <v/>
      </c>
      <c r="F450" s="5" t="str">
        <f>IFERROR(IF(Loan_Not_Paid*Values_Entered,Principal,""), "")</f>
        <v/>
      </c>
      <c r="G450" s="5" t="str">
        <f>IFERROR(IF(Loan_Not_Paid*Values_Entered,Interest,""), "")</f>
        <v/>
      </c>
      <c r="H450" s="5" t="str">
        <f>IFERROR(IF(Loan_Not_Paid*Values_Entered,Ending_Balance,""), "")</f>
        <v/>
      </c>
    </row>
    <row r="451" spans="2:8" x14ac:dyDescent="0.3">
      <c r="B451" s="2" t="str">
        <f>IFERROR(IF(Loan_Not_Paid*Values_Entered,Payment_Number,""), "")</f>
        <v/>
      </c>
      <c r="C451" s="4" t="str">
        <f>IFERROR(IF(Loan_Not_Paid*Values_Entered,Payment_Date,""), "")</f>
        <v/>
      </c>
      <c r="D451" s="5" t="str">
        <f>IFERROR(IF(Loan_Not_Paid*Values_Entered,Beginning_Balance,""), "")</f>
        <v/>
      </c>
      <c r="E451" s="5" t="str">
        <f>IFERROR(IF(Loan_Not_Paid*Values_Entered,Monthly_Payment,""), "")</f>
        <v/>
      </c>
      <c r="F451" s="5" t="str">
        <f>IFERROR(IF(Loan_Not_Paid*Values_Entered,Principal,""), "")</f>
        <v/>
      </c>
      <c r="G451" s="5" t="str">
        <f>IFERROR(IF(Loan_Not_Paid*Values_Entered,Interest,""), "")</f>
        <v/>
      </c>
      <c r="H451" s="5" t="str">
        <f>IFERROR(IF(Loan_Not_Paid*Values_Entered,Ending_Balance,""), "")</f>
        <v/>
      </c>
    </row>
    <row r="452" spans="2:8" x14ac:dyDescent="0.3">
      <c r="B452" s="2" t="str">
        <f>IFERROR(IF(Loan_Not_Paid*Values_Entered,Payment_Number,""), "")</f>
        <v/>
      </c>
      <c r="C452" s="4" t="str">
        <f>IFERROR(IF(Loan_Not_Paid*Values_Entered,Payment_Date,""), "")</f>
        <v/>
      </c>
      <c r="D452" s="5" t="str">
        <f>IFERROR(IF(Loan_Not_Paid*Values_Entered,Beginning_Balance,""), "")</f>
        <v/>
      </c>
      <c r="E452" s="5" t="str">
        <f>IFERROR(IF(Loan_Not_Paid*Values_Entered,Monthly_Payment,""), "")</f>
        <v/>
      </c>
      <c r="F452" s="5" t="str">
        <f>IFERROR(IF(Loan_Not_Paid*Values_Entered,Principal,""), "")</f>
        <v/>
      </c>
      <c r="G452" s="5" t="str">
        <f>IFERROR(IF(Loan_Not_Paid*Values_Entered,Interest,""), "")</f>
        <v/>
      </c>
      <c r="H452" s="5" t="str">
        <f>IFERROR(IF(Loan_Not_Paid*Values_Entered,Ending_Balance,""), "")</f>
        <v/>
      </c>
    </row>
    <row r="453" spans="2:8" x14ac:dyDescent="0.3">
      <c r="B453" s="2" t="str">
        <f>IFERROR(IF(Loan_Not_Paid*Values_Entered,Payment_Number,""), "")</f>
        <v/>
      </c>
      <c r="C453" s="4" t="str">
        <f>IFERROR(IF(Loan_Not_Paid*Values_Entered,Payment_Date,""), "")</f>
        <v/>
      </c>
      <c r="D453" s="5" t="str">
        <f>IFERROR(IF(Loan_Not_Paid*Values_Entered,Beginning_Balance,""), "")</f>
        <v/>
      </c>
      <c r="E453" s="5" t="str">
        <f>IFERROR(IF(Loan_Not_Paid*Values_Entered,Monthly_Payment,""), "")</f>
        <v/>
      </c>
      <c r="F453" s="5" t="str">
        <f>IFERROR(IF(Loan_Not_Paid*Values_Entered,Principal,""), "")</f>
        <v/>
      </c>
      <c r="G453" s="5" t="str">
        <f>IFERROR(IF(Loan_Not_Paid*Values_Entered,Interest,""), "")</f>
        <v/>
      </c>
      <c r="H453" s="5" t="str">
        <f>IFERROR(IF(Loan_Not_Paid*Values_Entered,Ending_Balance,""), "")</f>
        <v/>
      </c>
    </row>
    <row r="454" spans="2:8" x14ac:dyDescent="0.3">
      <c r="B454" s="2" t="str">
        <f>IFERROR(IF(Loan_Not_Paid*Values_Entered,Payment_Number,""), "")</f>
        <v/>
      </c>
      <c r="C454" s="4" t="str">
        <f>IFERROR(IF(Loan_Not_Paid*Values_Entered,Payment_Date,""), "")</f>
        <v/>
      </c>
      <c r="D454" s="5" t="str">
        <f>IFERROR(IF(Loan_Not_Paid*Values_Entered,Beginning_Balance,""), "")</f>
        <v/>
      </c>
      <c r="E454" s="5" t="str">
        <f>IFERROR(IF(Loan_Not_Paid*Values_Entered,Monthly_Payment,""), "")</f>
        <v/>
      </c>
      <c r="F454" s="5" t="str">
        <f>IFERROR(IF(Loan_Not_Paid*Values_Entered,Principal,""), "")</f>
        <v/>
      </c>
      <c r="G454" s="5" t="str">
        <f>IFERROR(IF(Loan_Not_Paid*Values_Entered,Interest,""), "")</f>
        <v/>
      </c>
      <c r="H454" s="5" t="str">
        <f>IFERROR(IF(Loan_Not_Paid*Values_Entered,Ending_Balance,""), "")</f>
        <v/>
      </c>
    </row>
    <row r="455" spans="2:8" x14ac:dyDescent="0.3">
      <c r="B455" s="2" t="str">
        <f>IFERROR(IF(Loan_Not_Paid*Values_Entered,Payment_Number,""), "")</f>
        <v/>
      </c>
      <c r="C455" s="4" t="str">
        <f>IFERROR(IF(Loan_Not_Paid*Values_Entered,Payment_Date,""), "")</f>
        <v/>
      </c>
      <c r="D455" s="5" t="str">
        <f>IFERROR(IF(Loan_Not_Paid*Values_Entered,Beginning_Balance,""), "")</f>
        <v/>
      </c>
      <c r="E455" s="5" t="str">
        <f>IFERROR(IF(Loan_Not_Paid*Values_Entered,Monthly_Payment,""), "")</f>
        <v/>
      </c>
      <c r="F455" s="5" t="str">
        <f>IFERROR(IF(Loan_Not_Paid*Values_Entered,Principal,""), "")</f>
        <v/>
      </c>
      <c r="G455" s="5" t="str">
        <f>IFERROR(IF(Loan_Not_Paid*Values_Entered,Interest,""), "")</f>
        <v/>
      </c>
      <c r="H455" s="5" t="str">
        <f>IFERROR(IF(Loan_Not_Paid*Values_Entered,Ending_Balance,""), "")</f>
        <v/>
      </c>
    </row>
    <row r="456" spans="2:8" x14ac:dyDescent="0.3">
      <c r="B456" s="2" t="str">
        <f>IFERROR(IF(Loan_Not_Paid*Values_Entered,Payment_Number,""), "")</f>
        <v/>
      </c>
      <c r="C456" s="4" t="str">
        <f>IFERROR(IF(Loan_Not_Paid*Values_Entered,Payment_Date,""), "")</f>
        <v/>
      </c>
      <c r="D456" s="5" t="str">
        <f>IFERROR(IF(Loan_Not_Paid*Values_Entered,Beginning_Balance,""), "")</f>
        <v/>
      </c>
      <c r="E456" s="5" t="str">
        <f>IFERROR(IF(Loan_Not_Paid*Values_Entered,Monthly_Payment,""), "")</f>
        <v/>
      </c>
      <c r="F456" s="5" t="str">
        <f>IFERROR(IF(Loan_Not_Paid*Values_Entered,Principal,""), "")</f>
        <v/>
      </c>
      <c r="G456" s="5" t="str">
        <f>IFERROR(IF(Loan_Not_Paid*Values_Entered,Interest,""), "")</f>
        <v/>
      </c>
      <c r="H456" s="5" t="str">
        <f>IFERROR(IF(Loan_Not_Paid*Values_Entered,Ending_Balance,""), "")</f>
        <v/>
      </c>
    </row>
    <row r="457" spans="2:8" x14ac:dyDescent="0.3">
      <c r="B457" s="2" t="str">
        <f>IFERROR(IF(Loan_Not_Paid*Values_Entered,Payment_Number,""), "")</f>
        <v/>
      </c>
      <c r="C457" s="4" t="str">
        <f>IFERROR(IF(Loan_Not_Paid*Values_Entered,Payment_Date,""), "")</f>
        <v/>
      </c>
      <c r="D457" s="5" t="str">
        <f>IFERROR(IF(Loan_Not_Paid*Values_Entered,Beginning_Balance,""), "")</f>
        <v/>
      </c>
      <c r="E457" s="5" t="str">
        <f>IFERROR(IF(Loan_Not_Paid*Values_Entered,Monthly_Payment,""), "")</f>
        <v/>
      </c>
      <c r="F457" s="5" t="str">
        <f>IFERROR(IF(Loan_Not_Paid*Values_Entered,Principal,""), "")</f>
        <v/>
      </c>
      <c r="G457" s="5" t="str">
        <f>IFERROR(IF(Loan_Not_Paid*Values_Entered,Interest,""), "")</f>
        <v/>
      </c>
      <c r="H457" s="5" t="str">
        <f>IFERROR(IF(Loan_Not_Paid*Values_Entered,Ending_Balance,""), "")</f>
        <v/>
      </c>
    </row>
    <row r="458" spans="2:8" x14ac:dyDescent="0.3">
      <c r="B458" s="2" t="str">
        <f>IFERROR(IF(Loan_Not_Paid*Values_Entered,Payment_Number,""), "")</f>
        <v/>
      </c>
      <c r="C458" s="4" t="str">
        <f>IFERROR(IF(Loan_Not_Paid*Values_Entered,Payment_Date,""), "")</f>
        <v/>
      </c>
      <c r="D458" s="5" t="str">
        <f>IFERROR(IF(Loan_Not_Paid*Values_Entered,Beginning_Balance,""), "")</f>
        <v/>
      </c>
      <c r="E458" s="5" t="str">
        <f>IFERROR(IF(Loan_Not_Paid*Values_Entered,Monthly_Payment,""), "")</f>
        <v/>
      </c>
      <c r="F458" s="5" t="str">
        <f>IFERROR(IF(Loan_Not_Paid*Values_Entered,Principal,""), "")</f>
        <v/>
      </c>
      <c r="G458" s="5" t="str">
        <f>IFERROR(IF(Loan_Not_Paid*Values_Entered,Interest,""), "")</f>
        <v/>
      </c>
      <c r="H458" s="5" t="str">
        <f>IFERROR(IF(Loan_Not_Paid*Values_Entered,Ending_Balance,""), "")</f>
        <v/>
      </c>
    </row>
    <row r="459" spans="2:8" x14ac:dyDescent="0.3">
      <c r="B459" s="2" t="str">
        <f>IFERROR(IF(Loan_Not_Paid*Values_Entered,Payment_Number,""), "")</f>
        <v/>
      </c>
      <c r="C459" s="4" t="str">
        <f>IFERROR(IF(Loan_Not_Paid*Values_Entered,Payment_Date,""), "")</f>
        <v/>
      </c>
      <c r="D459" s="5" t="str">
        <f>IFERROR(IF(Loan_Not_Paid*Values_Entered,Beginning_Balance,""), "")</f>
        <v/>
      </c>
      <c r="E459" s="5" t="str">
        <f>IFERROR(IF(Loan_Not_Paid*Values_Entered,Monthly_Payment,""), "")</f>
        <v/>
      </c>
      <c r="F459" s="5" t="str">
        <f>IFERROR(IF(Loan_Not_Paid*Values_Entered,Principal,""), "")</f>
        <v/>
      </c>
      <c r="G459" s="5" t="str">
        <f>IFERROR(IF(Loan_Not_Paid*Values_Entered,Interest,""), "")</f>
        <v/>
      </c>
      <c r="H459" s="5" t="str">
        <f>IFERROR(IF(Loan_Not_Paid*Values_Entered,Ending_Balance,""), "")</f>
        <v/>
      </c>
    </row>
    <row r="460" spans="2:8" x14ac:dyDescent="0.3">
      <c r="B460" s="2" t="str">
        <f>IFERROR(IF(Loan_Not_Paid*Values_Entered,Payment_Number,""), "")</f>
        <v/>
      </c>
      <c r="C460" s="4" t="str">
        <f>IFERROR(IF(Loan_Not_Paid*Values_Entered,Payment_Date,""), "")</f>
        <v/>
      </c>
      <c r="D460" s="5" t="str">
        <f>IFERROR(IF(Loan_Not_Paid*Values_Entered,Beginning_Balance,""), "")</f>
        <v/>
      </c>
      <c r="E460" s="5" t="str">
        <f>IFERROR(IF(Loan_Not_Paid*Values_Entered,Monthly_Payment,""), "")</f>
        <v/>
      </c>
      <c r="F460" s="5" t="str">
        <f>IFERROR(IF(Loan_Not_Paid*Values_Entered,Principal,""), "")</f>
        <v/>
      </c>
      <c r="G460" s="5" t="str">
        <f>IFERROR(IF(Loan_Not_Paid*Values_Entered,Interest,""), "")</f>
        <v/>
      </c>
      <c r="H460" s="5" t="str">
        <f>IFERROR(IF(Loan_Not_Paid*Values_Entered,Ending_Balance,""), "")</f>
        <v/>
      </c>
    </row>
    <row r="461" spans="2:8" x14ac:dyDescent="0.3">
      <c r="B461" s="2" t="str">
        <f>IFERROR(IF(Loan_Not_Paid*Values_Entered,Payment_Number,""), "")</f>
        <v/>
      </c>
      <c r="C461" s="4" t="str">
        <f>IFERROR(IF(Loan_Not_Paid*Values_Entered,Payment_Date,""), "")</f>
        <v/>
      </c>
      <c r="D461" s="5" t="str">
        <f>IFERROR(IF(Loan_Not_Paid*Values_Entered,Beginning_Balance,""), "")</f>
        <v/>
      </c>
      <c r="E461" s="5" t="str">
        <f>IFERROR(IF(Loan_Not_Paid*Values_Entered,Monthly_Payment,""), "")</f>
        <v/>
      </c>
      <c r="F461" s="5" t="str">
        <f>IFERROR(IF(Loan_Not_Paid*Values_Entered,Principal,""), "")</f>
        <v/>
      </c>
      <c r="G461" s="5" t="str">
        <f>IFERROR(IF(Loan_Not_Paid*Values_Entered,Interest,""), "")</f>
        <v/>
      </c>
      <c r="H461" s="5" t="str">
        <f>IFERROR(IF(Loan_Not_Paid*Values_Entered,Ending_Balance,""), "")</f>
        <v/>
      </c>
    </row>
    <row r="462" spans="2:8" x14ac:dyDescent="0.3">
      <c r="B462" s="2" t="str">
        <f>IFERROR(IF(Loan_Not_Paid*Values_Entered,Payment_Number,""), "")</f>
        <v/>
      </c>
      <c r="C462" s="4" t="str">
        <f>IFERROR(IF(Loan_Not_Paid*Values_Entered,Payment_Date,""), "")</f>
        <v/>
      </c>
      <c r="D462" s="5" t="str">
        <f>IFERROR(IF(Loan_Not_Paid*Values_Entered,Beginning_Balance,""), "")</f>
        <v/>
      </c>
      <c r="E462" s="5" t="str">
        <f>IFERROR(IF(Loan_Not_Paid*Values_Entered,Monthly_Payment,""), "")</f>
        <v/>
      </c>
      <c r="F462" s="5" t="str">
        <f>IFERROR(IF(Loan_Not_Paid*Values_Entered,Principal,""), "")</f>
        <v/>
      </c>
      <c r="G462" s="5" t="str">
        <f>IFERROR(IF(Loan_Not_Paid*Values_Entered,Interest,""), "")</f>
        <v/>
      </c>
      <c r="H462" s="5" t="str">
        <f>IFERROR(IF(Loan_Not_Paid*Values_Entered,Ending_Balance,""), "")</f>
        <v/>
      </c>
    </row>
    <row r="463" spans="2:8" x14ac:dyDescent="0.3">
      <c r="B463" s="2" t="str">
        <f>IFERROR(IF(Loan_Not_Paid*Values_Entered,Payment_Number,""), "")</f>
        <v/>
      </c>
      <c r="C463" s="4" t="str">
        <f>IFERROR(IF(Loan_Not_Paid*Values_Entered,Payment_Date,""), "")</f>
        <v/>
      </c>
      <c r="D463" s="5" t="str">
        <f>IFERROR(IF(Loan_Not_Paid*Values_Entered,Beginning_Balance,""), "")</f>
        <v/>
      </c>
      <c r="E463" s="5" t="str">
        <f>IFERROR(IF(Loan_Not_Paid*Values_Entered,Monthly_Payment,""), "")</f>
        <v/>
      </c>
      <c r="F463" s="5" t="str">
        <f>IFERROR(IF(Loan_Not_Paid*Values_Entered,Principal,""), "")</f>
        <v/>
      </c>
      <c r="G463" s="5" t="str">
        <f>IFERROR(IF(Loan_Not_Paid*Values_Entered,Interest,""), "")</f>
        <v/>
      </c>
      <c r="H463" s="5" t="str">
        <f>IFERROR(IF(Loan_Not_Paid*Values_Entered,Ending_Balance,""), "")</f>
        <v/>
      </c>
    </row>
    <row r="464" spans="2:8" x14ac:dyDescent="0.3">
      <c r="B464" s="2" t="str">
        <f>IFERROR(IF(Loan_Not_Paid*Values_Entered,Payment_Number,""), "")</f>
        <v/>
      </c>
      <c r="C464" s="4" t="str">
        <f>IFERROR(IF(Loan_Not_Paid*Values_Entered,Payment_Date,""), "")</f>
        <v/>
      </c>
      <c r="D464" s="5" t="str">
        <f>IFERROR(IF(Loan_Not_Paid*Values_Entered,Beginning_Balance,""), "")</f>
        <v/>
      </c>
      <c r="E464" s="5" t="str">
        <f>IFERROR(IF(Loan_Not_Paid*Values_Entered,Monthly_Payment,""), "")</f>
        <v/>
      </c>
      <c r="F464" s="5" t="str">
        <f>IFERROR(IF(Loan_Not_Paid*Values_Entered,Principal,""), "")</f>
        <v/>
      </c>
      <c r="G464" s="5" t="str">
        <f>IFERROR(IF(Loan_Not_Paid*Values_Entered,Interest,""), "")</f>
        <v/>
      </c>
      <c r="H464" s="5" t="str">
        <f>IFERROR(IF(Loan_Not_Paid*Values_Entered,Ending_Balance,""), "")</f>
        <v/>
      </c>
    </row>
    <row r="465" spans="2:8" x14ac:dyDescent="0.3">
      <c r="B465" s="2" t="str">
        <f>IFERROR(IF(Loan_Not_Paid*Values_Entered,Payment_Number,""), "")</f>
        <v/>
      </c>
      <c r="C465" s="4" t="str">
        <f>IFERROR(IF(Loan_Not_Paid*Values_Entered,Payment_Date,""), "")</f>
        <v/>
      </c>
      <c r="D465" s="5" t="str">
        <f>IFERROR(IF(Loan_Not_Paid*Values_Entered,Beginning_Balance,""), "")</f>
        <v/>
      </c>
      <c r="E465" s="5" t="str">
        <f>IFERROR(IF(Loan_Not_Paid*Values_Entered,Monthly_Payment,""), "")</f>
        <v/>
      </c>
      <c r="F465" s="5" t="str">
        <f>IFERROR(IF(Loan_Not_Paid*Values_Entered,Principal,""), "")</f>
        <v/>
      </c>
      <c r="G465" s="5" t="str">
        <f>IFERROR(IF(Loan_Not_Paid*Values_Entered,Interest,""), "")</f>
        <v/>
      </c>
      <c r="H465" s="5" t="str">
        <f>IFERROR(IF(Loan_Not_Paid*Values_Entered,Ending_Balance,""), "")</f>
        <v/>
      </c>
    </row>
    <row r="466" spans="2:8" x14ac:dyDescent="0.3">
      <c r="B466" s="2" t="str">
        <f>IFERROR(IF(Loan_Not_Paid*Values_Entered,Payment_Number,""), "")</f>
        <v/>
      </c>
      <c r="C466" s="4" t="str">
        <f>IFERROR(IF(Loan_Not_Paid*Values_Entered,Payment_Date,""), "")</f>
        <v/>
      </c>
      <c r="D466" s="5" t="str">
        <f>IFERROR(IF(Loan_Not_Paid*Values_Entered,Beginning_Balance,""), "")</f>
        <v/>
      </c>
      <c r="E466" s="5" t="str">
        <f>IFERROR(IF(Loan_Not_Paid*Values_Entered,Monthly_Payment,""), "")</f>
        <v/>
      </c>
      <c r="F466" s="5" t="str">
        <f>IFERROR(IF(Loan_Not_Paid*Values_Entered,Principal,""), "")</f>
        <v/>
      </c>
      <c r="G466" s="5" t="str">
        <f>IFERROR(IF(Loan_Not_Paid*Values_Entered,Interest,""), "")</f>
        <v/>
      </c>
      <c r="H466" s="5" t="str">
        <f>IFERROR(IF(Loan_Not_Paid*Values_Entered,Ending_Balance,""), "")</f>
        <v/>
      </c>
    </row>
    <row r="467" spans="2:8" x14ac:dyDescent="0.3">
      <c r="B467" s="2" t="str">
        <f>IFERROR(IF(Loan_Not_Paid*Values_Entered,Payment_Number,""), "")</f>
        <v/>
      </c>
      <c r="C467" s="4" t="str">
        <f>IFERROR(IF(Loan_Not_Paid*Values_Entered,Payment_Date,""), "")</f>
        <v/>
      </c>
      <c r="D467" s="5" t="str">
        <f>IFERROR(IF(Loan_Not_Paid*Values_Entered,Beginning_Balance,""), "")</f>
        <v/>
      </c>
      <c r="E467" s="5" t="str">
        <f>IFERROR(IF(Loan_Not_Paid*Values_Entered,Monthly_Payment,""), "")</f>
        <v/>
      </c>
      <c r="F467" s="5" t="str">
        <f>IFERROR(IF(Loan_Not_Paid*Values_Entered,Principal,""), "")</f>
        <v/>
      </c>
      <c r="G467" s="5" t="str">
        <f>IFERROR(IF(Loan_Not_Paid*Values_Entered,Interest,""), "")</f>
        <v/>
      </c>
      <c r="H467" s="5" t="str">
        <f>IFERROR(IF(Loan_Not_Paid*Values_Entered,Ending_Balance,""), "")</f>
        <v/>
      </c>
    </row>
    <row r="468" spans="2:8" x14ac:dyDescent="0.3">
      <c r="B468" s="2" t="str">
        <f>IFERROR(IF(Loan_Not_Paid*Values_Entered,Payment_Number,""), "")</f>
        <v/>
      </c>
      <c r="C468" s="4" t="str">
        <f>IFERROR(IF(Loan_Not_Paid*Values_Entered,Payment_Date,""), "")</f>
        <v/>
      </c>
      <c r="D468" s="5" t="str">
        <f>IFERROR(IF(Loan_Not_Paid*Values_Entered,Beginning_Balance,""), "")</f>
        <v/>
      </c>
      <c r="E468" s="5" t="str">
        <f>IFERROR(IF(Loan_Not_Paid*Values_Entered,Monthly_Payment,""), "")</f>
        <v/>
      </c>
      <c r="F468" s="5" t="str">
        <f>IFERROR(IF(Loan_Not_Paid*Values_Entered,Principal,""), "")</f>
        <v/>
      </c>
      <c r="G468" s="5" t="str">
        <f>IFERROR(IF(Loan_Not_Paid*Values_Entered,Interest,""), "")</f>
        <v/>
      </c>
      <c r="H468" s="5" t="str">
        <f>IFERROR(IF(Loan_Not_Paid*Values_Entered,Ending_Balance,""), "")</f>
        <v/>
      </c>
    </row>
    <row r="469" spans="2:8" x14ac:dyDescent="0.3">
      <c r="B469" s="2" t="str">
        <f>IFERROR(IF(Loan_Not_Paid*Values_Entered,Payment_Number,""), "")</f>
        <v/>
      </c>
      <c r="C469" s="4" t="str">
        <f>IFERROR(IF(Loan_Not_Paid*Values_Entered,Payment_Date,""), "")</f>
        <v/>
      </c>
      <c r="D469" s="5" t="str">
        <f>IFERROR(IF(Loan_Not_Paid*Values_Entered,Beginning_Balance,""), "")</f>
        <v/>
      </c>
      <c r="E469" s="5" t="str">
        <f>IFERROR(IF(Loan_Not_Paid*Values_Entered,Monthly_Payment,""), "")</f>
        <v/>
      </c>
      <c r="F469" s="5" t="str">
        <f>IFERROR(IF(Loan_Not_Paid*Values_Entered,Principal,""), "")</f>
        <v/>
      </c>
      <c r="G469" s="5" t="str">
        <f>IFERROR(IF(Loan_Not_Paid*Values_Entered,Interest,""), "")</f>
        <v/>
      </c>
      <c r="H469" s="5" t="str">
        <f>IFERROR(IF(Loan_Not_Paid*Values_Entered,Ending_Balance,""), "")</f>
        <v/>
      </c>
    </row>
    <row r="470" spans="2:8" x14ac:dyDescent="0.3">
      <c r="B470" s="2" t="str">
        <f>IFERROR(IF(Loan_Not_Paid*Values_Entered,Payment_Number,""), "")</f>
        <v/>
      </c>
      <c r="C470" s="4" t="str">
        <f>IFERROR(IF(Loan_Not_Paid*Values_Entered,Payment_Date,""), "")</f>
        <v/>
      </c>
      <c r="D470" s="5" t="str">
        <f>IFERROR(IF(Loan_Not_Paid*Values_Entered,Beginning_Balance,""), "")</f>
        <v/>
      </c>
      <c r="E470" s="5" t="str">
        <f>IFERROR(IF(Loan_Not_Paid*Values_Entered,Monthly_Payment,""), "")</f>
        <v/>
      </c>
      <c r="F470" s="5" t="str">
        <f>IFERROR(IF(Loan_Not_Paid*Values_Entered,Principal,""), "")</f>
        <v/>
      </c>
      <c r="G470" s="5" t="str">
        <f>IFERROR(IF(Loan_Not_Paid*Values_Entered,Interest,""), "")</f>
        <v/>
      </c>
      <c r="H470" s="5" t="str">
        <f>IFERROR(IF(Loan_Not_Paid*Values_Entered,Ending_Balance,""), "")</f>
        <v/>
      </c>
    </row>
    <row r="471" spans="2:8" x14ac:dyDescent="0.3">
      <c r="B471" s="2" t="str">
        <f>IFERROR(IF(Loan_Not_Paid*Values_Entered,Payment_Number,""), "")</f>
        <v/>
      </c>
      <c r="C471" s="4" t="str">
        <f>IFERROR(IF(Loan_Not_Paid*Values_Entered,Payment_Date,""), "")</f>
        <v/>
      </c>
      <c r="D471" s="5" t="str">
        <f>IFERROR(IF(Loan_Not_Paid*Values_Entered,Beginning_Balance,""), "")</f>
        <v/>
      </c>
      <c r="E471" s="5" t="str">
        <f>IFERROR(IF(Loan_Not_Paid*Values_Entered,Monthly_Payment,""), "")</f>
        <v/>
      </c>
      <c r="F471" s="5" t="str">
        <f>IFERROR(IF(Loan_Not_Paid*Values_Entered,Principal,""), "")</f>
        <v/>
      </c>
      <c r="G471" s="5" t="str">
        <f>IFERROR(IF(Loan_Not_Paid*Values_Entered,Interest,""), "")</f>
        <v/>
      </c>
      <c r="H471" s="5" t="str">
        <f>IFERROR(IF(Loan_Not_Paid*Values_Entered,Ending_Balance,""), "")</f>
        <v/>
      </c>
    </row>
    <row r="472" spans="2:8" x14ac:dyDescent="0.3">
      <c r="B472" s="2" t="str">
        <f>IFERROR(IF(Loan_Not_Paid*Values_Entered,Payment_Number,""), "")</f>
        <v/>
      </c>
      <c r="C472" s="4" t="str">
        <f>IFERROR(IF(Loan_Not_Paid*Values_Entered,Payment_Date,""), "")</f>
        <v/>
      </c>
      <c r="D472" s="5" t="str">
        <f>IFERROR(IF(Loan_Not_Paid*Values_Entered,Beginning_Balance,""), "")</f>
        <v/>
      </c>
      <c r="E472" s="5" t="str">
        <f>IFERROR(IF(Loan_Not_Paid*Values_Entered,Monthly_Payment,""), "")</f>
        <v/>
      </c>
      <c r="F472" s="5" t="str">
        <f>IFERROR(IF(Loan_Not_Paid*Values_Entered,Principal,""), "")</f>
        <v/>
      </c>
      <c r="G472" s="5" t="str">
        <f>IFERROR(IF(Loan_Not_Paid*Values_Entered,Interest,""), "")</f>
        <v/>
      </c>
      <c r="H472" s="5" t="str">
        <f>IFERROR(IF(Loan_Not_Paid*Values_Entered,Ending_Balance,""), "")</f>
        <v/>
      </c>
    </row>
    <row r="473" spans="2:8" x14ac:dyDescent="0.3">
      <c r="B473" s="2" t="str">
        <f>IFERROR(IF(Loan_Not_Paid*Values_Entered,Payment_Number,""), "")</f>
        <v/>
      </c>
      <c r="C473" s="4" t="str">
        <f>IFERROR(IF(Loan_Not_Paid*Values_Entered,Payment_Date,""), "")</f>
        <v/>
      </c>
      <c r="D473" s="5" t="str">
        <f>IFERROR(IF(Loan_Not_Paid*Values_Entered,Beginning_Balance,""), "")</f>
        <v/>
      </c>
      <c r="E473" s="5" t="str">
        <f>IFERROR(IF(Loan_Not_Paid*Values_Entered,Monthly_Payment,""), "")</f>
        <v/>
      </c>
      <c r="F473" s="5" t="str">
        <f>IFERROR(IF(Loan_Not_Paid*Values_Entered,Principal,""), "")</f>
        <v/>
      </c>
      <c r="G473" s="5" t="str">
        <f>IFERROR(IF(Loan_Not_Paid*Values_Entered,Interest,""), "")</f>
        <v/>
      </c>
      <c r="H473" s="5" t="str">
        <f>IFERROR(IF(Loan_Not_Paid*Values_Entered,Ending_Balance,""), "")</f>
        <v/>
      </c>
    </row>
    <row r="474" spans="2:8" x14ac:dyDescent="0.3">
      <c r="B474" s="2" t="str">
        <f>IFERROR(IF(Loan_Not_Paid*Values_Entered,Payment_Number,""), "")</f>
        <v/>
      </c>
      <c r="C474" s="4" t="str">
        <f>IFERROR(IF(Loan_Not_Paid*Values_Entered,Payment_Date,""), "")</f>
        <v/>
      </c>
      <c r="D474" s="5" t="str">
        <f>IFERROR(IF(Loan_Not_Paid*Values_Entered,Beginning_Balance,""), "")</f>
        <v/>
      </c>
      <c r="E474" s="5" t="str">
        <f>IFERROR(IF(Loan_Not_Paid*Values_Entered,Monthly_Payment,""), "")</f>
        <v/>
      </c>
      <c r="F474" s="5" t="str">
        <f>IFERROR(IF(Loan_Not_Paid*Values_Entered,Principal,""), "")</f>
        <v/>
      </c>
      <c r="G474" s="5" t="str">
        <f>IFERROR(IF(Loan_Not_Paid*Values_Entered,Interest,""), "")</f>
        <v/>
      </c>
      <c r="H474" s="5" t="str">
        <f>IFERROR(IF(Loan_Not_Paid*Values_Entered,Ending_Balance,""), "")</f>
        <v/>
      </c>
    </row>
    <row r="475" spans="2:8" x14ac:dyDescent="0.3">
      <c r="B475" s="2" t="str">
        <f>IFERROR(IF(Loan_Not_Paid*Values_Entered,Payment_Number,""), "")</f>
        <v/>
      </c>
      <c r="C475" s="4" t="str">
        <f>IFERROR(IF(Loan_Not_Paid*Values_Entered,Payment_Date,""), "")</f>
        <v/>
      </c>
      <c r="D475" s="5" t="str">
        <f>IFERROR(IF(Loan_Not_Paid*Values_Entered,Beginning_Balance,""), "")</f>
        <v/>
      </c>
      <c r="E475" s="5" t="str">
        <f>IFERROR(IF(Loan_Not_Paid*Values_Entered,Monthly_Payment,""), "")</f>
        <v/>
      </c>
      <c r="F475" s="5" t="str">
        <f>IFERROR(IF(Loan_Not_Paid*Values_Entered,Principal,""), "")</f>
        <v/>
      </c>
      <c r="G475" s="5" t="str">
        <f>IFERROR(IF(Loan_Not_Paid*Values_Entered,Interest,""), "")</f>
        <v/>
      </c>
      <c r="H475" s="5" t="str">
        <f>IFERROR(IF(Loan_Not_Paid*Values_Entered,Ending_Balance,""), "")</f>
        <v/>
      </c>
    </row>
    <row r="476" spans="2:8" x14ac:dyDescent="0.3">
      <c r="B476" s="2" t="str">
        <f>IFERROR(IF(Loan_Not_Paid*Values_Entered,Payment_Number,""), "")</f>
        <v/>
      </c>
      <c r="C476" s="4" t="str">
        <f>IFERROR(IF(Loan_Not_Paid*Values_Entered,Payment_Date,""), "")</f>
        <v/>
      </c>
      <c r="D476" s="5" t="str">
        <f>IFERROR(IF(Loan_Not_Paid*Values_Entered,Beginning_Balance,""), "")</f>
        <v/>
      </c>
      <c r="E476" s="5" t="str">
        <f>IFERROR(IF(Loan_Not_Paid*Values_Entered,Monthly_Payment,""), "")</f>
        <v/>
      </c>
      <c r="F476" s="5" t="str">
        <f>IFERROR(IF(Loan_Not_Paid*Values_Entered,Principal,""), "")</f>
        <v/>
      </c>
      <c r="G476" s="5" t="str">
        <f>IFERROR(IF(Loan_Not_Paid*Values_Entered,Interest,""), "")</f>
        <v/>
      </c>
      <c r="H476" s="5" t="str">
        <f>IFERROR(IF(Loan_Not_Paid*Values_Entered,Ending_Balance,""), "")</f>
        <v/>
      </c>
    </row>
    <row r="477" spans="2:8" x14ac:dyDescent="0.3">
      <c r="B477" s="2" t="str">
        <f>IFERROR(IF(Loan_Not_Paid*Values_Entered,Payment_Number,""), "")</f>
        <v/>
      </c>
      <c r="C477" s="4" t="str">
        <f>IFERROR(IF(Loan_Not_Paid*Values_Entered,Payment_Date,""), "")</f>
        <v/>
      </c>
      <c r="D477" s="5" t="str">
        <f>IFERROR(IF(Loan_Not_Paid*Values_Entered,Beginning_Balance,""), "")</f>
        <v/>
      </c>
      <c r="E477" s="5" t="str">
        <f>IFERROR(IF(Loan_Not_Paid*Values_Entered,Monthly_Payment,""), "")</f>
        <v/>
      </c>
      <c r="F477" s="5" t="str">
        <f>IFERROR(IF(Loan_Not_Paid*Values_Entered,Principal,""), "")</f>
        <v/>
      </c>
      <c r="G477" s="5" t="str">
        <f>IFERROR(IF(Loan_Not_Paid*Values_Entered,Interest,""), "")</f>
        <v/>
      </c>
      <c r="H477" s="5" t="str">
        <f>IFERROR(IF(Loan_Not_Paid*Values_Entered,Ending_Balance,""), "")</f>
        <v/>
      </c>
    </row>
    <row r="478" spans="2:8" x14ac:dyDescent="0.3">
      <c r="B478" s="2" t="str">
        <f>IFERROR(IF(Loan_Not_Paid*Values_Entered,Payment_Number,""), "")</f>
        <v/>
      </c>
      <c r="C478" s="4" t="str">
        <f>IFERROR(IF(Loan_Not_Paid*Values_Entered,Payment_Date,""), "")</f>
        <v/>
      </c>
      <c r="D478" s="5" t="str">
        <f>IFERROR(IF(Loan_Not_Paid*Values_Entered,Beginning_Balance,""), "")</f>
        <v/>
      </c>
      <c r="E478" s="5" t="str">
        <f>IFERROR(IF(Loan_Not_Paid*Values_Entered,Monthly_Payment,""), "")</f>
        <v/>
      </c>
      <c r="F478" s="5" t="str">
        <f>IFERROR(IF(Loan_Not_Paid*Values_Entered,Principal,""), "")</f>
        <v/>
      </c>
      <c r="G478" s="5" t="str">
        <f>IFERROR(IF(Loan_Not_Paid*Values_Entered,Interest,""), "")</f>
        <v/>
      </c>
      <c r="H478" s="5" t="str">
        <f>IFERROR(IF(Loan_Not_Paid*Values_Entered,Ending_Balance,""), "")</f>
        <v/>
      </c>
    </row>
    <row r="479" spans="2:8" x14ac:dyDescent="0.3">
      <c r="B479" s="2" t="str">
        <f>IFERROR(IF(Loan_Not_Paid*Values_Entered,Payment_Number,""), "")</f>
        <v/>
      </c>
      <c r="C479" s="4" t="str">
        <f>IFERROR(IF(Loan_Not_Paid*Values_Entered,Payment_Date,""), "")</f>
        <v/>
      </c>
      <c r="D479" s="5" t="str">
        <f>IFERROR(IF(Loan_Not_Paid*Values_Entered,Beginning_Balance,""), "")</f>
        <v/>
      </c>
      <c r="E479" s="5" t="str">
        <f>IFERROR(IF(Loan_Not_Paid*Values_Entered,Monthly_Payment,""), "")</f>
        <v/>
      </c>
      <c r="F479" s="5" t="str">
        <f>IFERROR(IF(Loan_Not_Paid*Values_Entered,Principal,""), "")</f>
        <v/>
      </c>
      <c r="G479" s="5" t="str">
        <f>IFERROR(IF(Loan_Not_Paid*Values_Entered,Interest,""), "")</f>
        <v/>
      </c>
      <c r="H479" s="5" t="str">
        <f>IFERROR(IF(Loan_Not_Paid*Values_Entered,Ending_Balance,""), "")</f>
        <v/>
      </c>
    </row>
    <row r="480" spans="2:8" x14ac:dyDescent="0.3">
      <c r="B480" s="2" t="str">
        <f>IFERROR(IF(Loan_Not_Paid*Values_Entered,Payment_Number,""), "")</f>
        <v/>
      </c>
      <c r="C480" s="4" t="str">
        <f>IFERROR(IF(Loan_Not_Paid*Values_Entered,Payment_Date,""), "")</f>
        <v/>
      </c>
      <c r="D480" s="5" t="str">
        <f>IFERROR(IF(Loan_Not_Paid*Values_Entered,Beginning_Balance,""), "")</f>
        <v/>
      </c>
      <c r="E480" s="5" t="str">
        <f>IFERROR(IF(Loan_Not_Paid*Values_Entered,Monthly_Payment,""), "")</f>
        <v/>
      </c>
      <c r="F480" s="5" t="str">
        <f>IFERROR(IF(Loan_Not_Paid*Values_Entered,Principal,""), "")</f>
        <v/>
      </c>
      <c r="G480" s="5" t="str">
        <f>IFERROR(IF(Loan_Not_Paid*Values_Entered,Interest,""), "")</f>
        <v/>
      </c>
      <c r="H480" s="5" t="str">
        <f>IFERROR(IF(Loan_Not_Paid*Values_Entered,Ending_Balance,""), "")</f>
        <v/>
      </c>
    </row>
    <row r="481" spans="2:8" x14ac:dyDescent="0.3">
      <c r="B481" s="2" t="str">
        <f>IFERROR(IF(Loan_Not_Paid*Values_Entered,Payment_Number,""), "")</f>
        <v/>
      </c>
      <c r="C481" s="4" t="str">
        <f>IFERROR(IF(Loan_Not_Paid*Values_Entered,Payment_Date,""), "")</f>
        <v/>
      </c>
      <c r="D481" s="5" t="str">
        <f>IFERROR(IF(Loan_Not_Paid*Values_Entered,Beginning_Balance,""), "")</f>
        <v/>
      </c>
      <c r="E481" s="5" t="str">
        <f>IFERROR(IF(Loan_Not_Paid*Values_Entered,Monthly_Payment,""), "")</f>
        <v/>
      </c>
      <c r="F481" s="5" t="str">
        <f>IFERROR(IF(Loan_Not_Paid*Values_Entered,Principal,""), "")</f>
        <v/>
      </c>
      <c r="G481" s="5" t="str">
        <f>IFERROR(IF(Loan_Not_Paid*Values_Entered,Interest,""), "")</f>
        <v/>
      </c>
      <c r="H481" s="5" t="str">
        <f>IFERROR(IF(Loan_Not_Paid*Values_Entered,Ending_Balance,""), "")</f>
        <v/>
      </c>
    </row>
    <row r="482" spans="2:8" x14ac:dyDescent="0.3">
      <c r="B482" s="2" t="str">
        <f>IFERROR(IF(Loan_Not_Paid*Values_Entered,Payment_Number,""), "")</f>
        <v/>
      </c>
      <c r="C482" s="4" t="str">
        <f>IFERROR(IF(Loan_Not_Paid*Values_Entered,Payment_Date,""), "")</f>
        <v/>
      </c>
      <c r="D482" s="5" t="str">
        <f>IFERROR(IF(Loan_Not_Paid*Values_Entered,Beginning_Balance,""), "")</f>
        <v/>
      </c>
      <c r="E482" s="5" t="str">
        <f>IFERROR(IF(Loan_Not_Paid*Values_Entered,Monthly_Payment,""), "")</f>
        <v/>
      </c>
      <c r="F482" s="5" t="str">
        <f>IFERROR(IF(Loan_Not_Paid*Values_Entered,Principal,""), "")</f>
        <v/>
      </c>
      <c r="G482" s="5" t="str">
        <f>IFERROR(IF(Loan_Not_Paid*Values_Entered,Interest,""), "")</f>
        <v/>
      </c>
      <c r="H482" s="5" t="str">
        <f>IFERROR(IF(Loan_Not_Paid*Values_Entered,Ending_Balance,""), "")</f>
        <v/>
      </c>
    </row>
    <row r="483" spans="2:8" x14ac:dyDescent="0.3">
      <c r="B483" s="2" t="str">
        <f>IFERROR(IF(Loan_Not_Paid*Values_Entered,Payment_Number,""), "")</f>
        <v/>
      </c>
      <c r="C483" s="4" t="str">
        <f>IFERROR(IF(Loan_Not_Paid*Values_Entered,Payment_Date,""), "")</f>
        <v/>
      </c>
      <c r="D483" s="5" t="str">
        <f>IFERROR(IF(Loan_Not_Paid*Values_Entered,Beginning_Balance,""), "")</f>
        <v/>
      </c>
      <c r="E483" s="5" t="str">
        <f>IFERROR(IF(Loan_Not_Paid*Values_Entered,Monthly_Payment,""), "")</f>
        <v/>
      </c>
      <c r="F483" s="5" t="str">
        <f>IFERROR(IF(Loan_Not_Paid*Values_Entered,Principal,""), "")</f>
        <v/>
      </c>
      <c r="G483" s="5" t="str">
        <f>IFERROR(IF(Loan_Not_Paid*Values_Entered,Interest,""), "")</f>
        <v/>
      </c>
      <c r="H483" s="5" t="str">
        <f>IFERROR(IF(Loan_Not_Paid*Values_Entered,Ending_Balance,""), "")</f>
        <v/>
      </c>
    </row>
    <row r="484" spans="2:8" x14ac:dyDescent="0.3">
      <c r="B484" s="2" t="str">
        <f>IFERROR(IF(Loan_Not_Paid*Values_Entered,Payment_Number,""), "")</f>
        <v/>
      </c>
      <c r="C484" s="4" t="str">
        <f>IFERROR(IF(Loan_Not_Paid*Values_Entered,Payment_Date,""), "")</f>
        <v/>
      </c>
      <c r="D484" s="5" t="str">
        <f>IFERROR(IF(Loan_Not_Paid*Values_Entered,Beginning_Balance,""), "")</f>
        <v/>
      </c>
      <c r="E484" s="5" t="str">
        <f>IFERROR(IF(Loan_Not_Paid*Values_Entered,Monthly_Payment,""), "")</f>
        <v/>
      </c>
      <c r="F484" s="5" t="str">
        <f>IFERROR(IF(Loan_Not_Paid*Values_Entered,Principal,""), "")</f>
        <v/>
      </c>
      <c r="G484" s="5" t="str">
        <f>IFERROR(IF(Loan_Not_Paid*Values_Entered,Interest,""), "")</f>
        <v/>
      </c>
      <c r="H484" s="5" t="str">
        <f>IFERROR(IF(Loan_Not_Paid*Values_Entered,Ending_Balance,""), "")</f>
        <v/>
      </c>
    </row>
    <row r="485" spans="2:8" x14ac:dyDescent="0.3">
      <c r="B485" s="2" t="str">
        <f>IFERROR(IF(Loan_Not_Paid*Values_Entered,Payment_Number,""), "")</f>
        <v/>
      </c>
      <c r="C485" s="4" t="str">
        <f>IFERROR(IF(Loan_Not_Paid*Values_Entered,Payment_Date,""), "")</f>
        <v/>
      </c>
      <c r="D485" s="5" t="str">
        <f>IFERROR(IF(Loan_Not_Paid*Values_Entered,Beginning_Balance,""), "")</f>
        <v/>
      </c>
      <c r="E485" s="5" t="str">
        <f>IFERROR(IF(Loan_Not_Paid*Values_Entered,Monthly_Payment,""), "")</f>
        <v/>
      </c>
      <c r="F485" s="5" t="str">
        <f>IFERROR(IF(Loan_Not_Paid*Values_Entered,Principal,""), "")</f>
        <v/>
      </c>
      <c r="G485" s="5" t="str">
        <f>IFERROR(IF(Loan_Not_Paid*Values_Entered,Interest,""), "")</f>
        <v/>
      </c>
      <c r="H485" s="5" t="str">
        <f>IFERROR(IF(Loan_Not_Paid*Values_Entered,Ending_Balance,""), "")</f>
        <v/>
      </c>
    </row>
    <row r="486" spans="2:8" x14ac:dyDescent="0.3">
      <c r="B486" s="2" t="str">
        <f>IFERROR(IF(Loan_Not_Paid*Values_Entered,Payment_Number,""), "")</f>
        <v/>
      </c>
      <c r="C486" s="4" t="str">
        <f>IFERROR(IF(Loan_Not_Paid*Values_Entered,Payment_Date,""), "")</f>
        <v/>
      </c>
      <c r="D486" s="5" t="str">
        <f>IFERROR(IF(Loan_Not_Paid*Values_Entered,Beginning_Balance,""), "")</f>
        <v/>
      </c>
      <c r="E486" s="5" t="str">
        <f>IFERROR(IF(Loan_Not_Paid*Values_Entered,Monthly_Payment,""), "")</f>
        <v/>
      </c>
      <c r="F486" s="5" t="str">
        <f>IFERROR(IF(Loan_Not_Paid*Values_Entered,Principal,""), "")</f>
        <v/>
      </c>
      <c r="G486" s="5" t="str">
        <f>IFERROR(IF(Loan_Not_Paid*Values_Entered,Interest,""), "")</f>
        <v/>
      </c>
      <c r="H486" s="5" t="str">
        <f>IFERROR(IF(Loan_Not_Paid*Values_Entered,Ending_Balance,""), "")</f>
        <v/>
      </c>
    </row>
    <row r="487" spans="2:8" x14ac:dyDescent="0.3">
      <c r="B487" s="2" t="str">
        <f>IFERROR(IF(Loan_Not_Paid*Values_Entered,Payment_Number,""), "")</f>
        <v/>
      </c>
      <c r="C487" s="4" t="str">
        <f>IFERROR(IF(Loan_Not_Paid*Values_Entered,Payment_Date,""), "")</f>
        <v/>
      </c>
      <c r="D487" s="5" t="str">
        <f>IFERROR(IF(Loan_Not_Paid*Values_Entered,Beginning_Balance,""), "")</f>
        <v/>
      </c>
      <c r="E487" s="5" t="str">
        <f>IFERROR(IF(Loan_Not_Paid*Values_Entered,Monthly_Payment,""), "")</f>
        <v/>
      </c>
      <c r="F487" s="5" t="str">
        <f>IFERROR(IF(Loan_Not_Paid*Values_Entered,Principal,""), "")</f>
        <v/>
      </c>
      <c r="G487" s="5" t="str">
        <f>IFERROR(IF(Loan_Not_Paid*Values_Entered,Interest,""), "")</f>
        <v/>
      </c>
      <c r="H487" s="5" t="str">
        <f>IFERROR(IF(Loan_Not_Paid*Values_Entered,Ending_Balance,""), "")</f>
        <v/>
      </c>
    </row>
    <row r="488" spans="2:8" x14ac:dyDescent="0.3">
      <c r="B488" s="2" t="str">
        <f>IFERROR(IF(Loan_Not_Paid*Values_Entered,Payment_Number,""), "")</f>
        <v/>
      </c>
      <c r="C488" s="4" t="str">
        <f>IFERROR(IF(Loan_Not_Paid*Values_Entered,Payment_Date,""), "")</f>
        <v/>
      </c>
      <c r="D488" s="5" t="str">
        <f>IFERROR(IF(Loan_Not_Paid*Values_Entered,Beginning_Balance,""), "")</f>
        <v/>
      </c>
      <c r="E488" s="5" t="str">
        <f>IFERROR(IF(Loan_Not_Paid*Values_Entered,Monthly_Payment,""), "")</f>
        <v/>
      </c>
      <c r="F488" s="5" t="str">
        <f>IFERROR(IF(Loan_Not_Paid*Values_Entered,Principal,""), "")</f>
        <v/>
      </c>
      <c r="G488" s="5" t="str">
        <f>IFERROR(IF(Loan_Not_Paid*Values_Entered,Interest,""), "")</f>
        <v/>
      </c>
      <c r="H488" s="5" t="str">
        <f>IFERROR(IF(Loan_Not_Paid*Values_Entered,Ending_Balance,""), "")</f>
        <v/>
      </c>
    </row>
    <row r="489" spans="2:8" x14ac:dyDescent="0.3">
      <c r="B489" s="2" t="str">
        <f>IFERROR(IF(Loan_Not_Paid*Values_Entered,Payment_Number,""), "")</f>
        <v/>
      </c>
      <c r="C489" s="4" t="str">
        <f>IFERROR(IF(Loan_Not_Paid*Values_Entered,Payment_Date,""), "")</f>
        <v/>
      </c>
      <c r="D489" s="5" t="str">
        <f>IFERROR(IF(Loan_Not_Paid*Values_Entered,Beginning_Balance,""), "")</f>
        <v/>
      </c>
      <c r="E489" s="5" t="str">
        <f>IFERROR(IF(Loan_Not_Paid*Values_Entered,Monthly_Payment,""), "")</f>
        <v/>
      </c>
      <c r="F489" s="5" t="str">
        <f>IFERROR(IF(Loan_Not_Paid*Values_Entered,Principal,""), "")</f>
        <v/>
      </c>
      <c r="G489" s="5" t="str">
        <f>IFERROR(IF(Loan_Not_Paid*Values_Entered,Interest,""), "")</f>
        <v/>
      </c>
      <c r="H489" s="5" t="str">
        <f>IFERROR(IF(Loan_Not_Paid*Values_Entered,Ending_Balance,""), "")</f>
        <v/>
      </c>
    </row>
    <row r="490" spans="2:8" x14ac:dyDescent="0.3">
      <c r="B490" s="2" t="str">
        <f>IFERROR(IF(Loan_Not_Paid*Values_Entered,Payment_Number,""), "")</f>
        <v/>
      </c>
      <c r="C490" s="4" t="str">
        <f>IFERROR(IF(Loan_Not_Paid*Values_Entered,Payment_Date,""), "")</f>
        <v/>
      </c>
      <c r="D490" s="5" t="str">
        <f>IFERROR(IF(Loan_Not_Paid*Values_Entered,Beginning_Balance,""), "")</f>
        <v/>
      </c>
      <c r="E490" s="5" t="str">
        <f>IFERROR(IF(Loan_Not_Paid*Values_Entered,Monthly_Payment,""), "")</f>
        <v/>
      </c>
      <c r="F490" s="5" t="str">
        <f>IFERROR(IF(Loan_Not_Paid*Values_Entered,Principal,""), "")</f>
        <v/>
      </c>
      <c r="G490" s="5" t="str">
        <f>IFERROR(IF(Loan_Not_Paid*Values_Entered,Interest,""), "")</f>
        <v/>
      </c>
      <c r="H490" s="5" t="str">
        <f>IFERROR(IF(Loan_Not_Paid*Values_Entered,Ending_Balance,""), "")</f>
        <v/>
      </c>
    </row>
    <row r="491" spans="2:8" x14ac:dyDescent="0.3">
      <c r="B491" s="2" t="str">
        <f>IFERROR(IF(Loan_Not_Paid*Values_Entered,Payment_Number,""), "")</f>
        <v/>
      </c>
      <c r="C491" s="4" t="str">
        <f>IFERROR(IF(Loan_Not_Paid*Values_Entered,Payment_Date,""), "")</f>
        <v/>
      </c>
      <c r="D491" s="5" t="str">
        <f>IFERROR(IF(Loan_Not_Paid*Values_Entered,Beginning_Balance,""), "")</f>
        <v/>
      </c>
      <c r="E491" s="5" t="str">
        <f>IFERROR(IF(Loan_Not_Paid*Values_Entered,Monthly_Payment,""), "")</f>
        <v/>
      </c>
      <c r="F491" s="5" t="str">
        <f>IFERROR(IF(Loan_Not_Paid*Values_Entered,Principal,""), "")</f>
        <v/>
      </c>
      <c r="G491" s="5" t="str">
        <f>IFERROR(IF(Loan_Not_Paid*Values_Entered,Interest,""), "")</f>
        <v/>
      </c>
      <c r="H491" s="5" t="str">
        <f>IFERROR(IF(Loan_Not_Paid*Values_Entered,Ending_Balance,""), "")</f>
        <v/>
      </c>
    </row>
    <row r="492" spans="2:8" x14ac:dyDescent="0.3">
      <c r="B492" s="2" t="str">
        <f>IFERROR(IF(Loan_Not_Paid*Values_Entered,Payment_Number,""), "")</f>
        <v/>
      </c>
      <c r="C492" s="4" t="str">
        <f>IFERROR(IF(Loan_Not_Paid*Values_Entered,Payment_Date,""), "")</f>
        <v/>
      </c>
      <c r="D492" s="5" t="str">
        <f>IFERROR(IF(Loan_Not_Paid*Values_Entered,Beginning_Balance,""), "")</f>
        <v/>
      </c>
      <c r="E492" s="5" t="str">
        <f>IFERROR(IF(Loan_Not_Paid*Values_Entered,Monthly_Payment,""), "")</f>
        <v/>
      </c>
      <c r="F492" s="5" t="str">
        <f>IFERROR(IF(Loan_Not_Paid*Values_Entered,Principal,""), "")</f>
        <v/>
      </c>
      <c r="G492" s="5" t="str">
        <f>IFERROR(IF(Loan_Not_Paid*Values_Entered,Interest,""), "")</f>
        <v/>
      </c>
      <c r="H492" s="5" t="str">
        <f>IFERROR(IF(Loan_Not_Paid*Values_Entered,Ending_Balance,""), "")</f>
        <v/>
      </c>
    </row>
    <row r="493" spans="2:8" x14ac:dyDescent="0.3">
      <c r="B493" s="2" t="str">
        <f>IFERROR(IF(Loan_Not_Paid*Values_Entered,Payment_Number,""), "")</f>
        <v/>
      </c>
      <c r="C493" s="4" t="str">
        <f>IFERROR(IF(Loan_Not_Paid*Values_Entered,Payment_Date,""), "")</f>
        <v/>
      </c>
      <c r="D493" s="5" t="str">
        <f>IFERROR(IF(Loan_Not_Paid*Values_Entered,Beginning_Balance,""), "")</f>
        <v/>
      </c>
      <c r="E493" s="5" t="str">
        <f>IFERROR(IF(Loan_Not_Paid*Values_Entered,Monthly_Payment,""), "")</f>
        <v/>
      </c>
      <c r="F493" s="5" t="str">
        <f>IFERROR(IF(Loan_Not_Paid*Values_Entered,Principal,""), "")</f>
        <v/>
      </c>
      <c r="G493" s="5" t="str">
        <f>IFERROR(IF(Loan_Not_Paid*Values_Entered,Interest,""), "")</f>
        <v/>
      </c>
      <c r="H493" s="5" t="str">
        <f>IFERROR(IF(Loan_Not_Paid*Values_Entered,Ending_Balance,""), "")</f>
        <v/>
      </c>
    </row>
    <row r="494" spans="2:8" x14ac:dyDescent="0.3">
      <c r="B494" s="2" t="str">
        <f>IFERROR(IF(Loan_Not_Paid*Values_Entered,Payment_Number,""), "")</f>
        <v/>
      </c>
      <c r="C494" s="4" t="str">
        <f>IFERROR(IF(Loan_Not_Paid*Values_Entered,Payment_Date,""), "")</f>
        <v/>
      </c>
      <c r="D494" s="5" t="str">
        <f>IFERROR(IF(Loan_Not_Paid*Values_Entered,Beginning_Balance,""), "")</f>
        <v/>
      </c>
      <c r="E494" s="5" t="str">
        <f>IFERROR(IF(Loan_Not_Paid*Values_Entered,Monthly_Payment,""), "")</f>
        <v/>
      </c>
      <c r="F494" s="5" t="str">
        <f>IFERROR(IF(Loan_Not_Paid*Values_Entered,Principal,""), "")</f>
        <v/>
      </c>
      <c r="G494" s="5" t="str">
        <f>IFERROR(IF(Loan_Not_Paid*Values_Entered,Interest,""), "")</f>
        <v/>
      </c>
      <c r="H494" s="5" t="str">
        <f>IFERROR(IF(Loan_Not_Paid*Values_Entered,Ending_Balance,""), "")</f>
        <v/>
      </c>
    </row>
    <row r="495" spans="2:8" x14ac:dyDescent="0.3">
      <c r="B495" s="2" t="str">
        <f>IFERROR(IF(Loan_Not_Paid*Values_Entered,Payment_Number,""), "")</f>
        <v/>
      </c>
      <c r="C495" s="4" t="str">
        <f>IFERROR(IF(Loan_Not_Paid*Values_Entered,Payment_Date,""), "")</f>
        <v/>
      </c>
      <c r="D495" s="5" t="str">
        <f>IFERROR(IF(Loan_Not_Paid*Values_Entered,Beginning_Balance,""), "")</f>
        <v/>
      </c>
      <c r="E495" s="5" t="str">
        <f>IFERROR(IF(Loan_Not_Paid*Values_Entered,Monthly_Payment,""), "")</f>
        <v/>
      </c>
      <c r="F495" s="5" t="str">
        <f>IFERROR(IF(Loan_Not_Paid*Values_Entered,Principal,""), "")</f>
        <v/>
      </c>
      <c r="G495" s="5" t="str">
        <f>IFERROR(IF(Loan_Not_Paid*Values_Entered,Interest,""), "")</f>
        <v/>
      </c>
      <c r="H495" s="5" t="str">
        <f>IFERROR(IF(Loan_Not_Paid*Values_Entered,Ending_Balance,""), "")</f>
        <v/>
      </c>
    </row>
    <row r="496" spans="2:8" x14ac:dyDescent="0.3">
      <c r="B496" s="2" t="str">
        <f>IFERROR(IF(Loan_Not_Paid*Values_Entered,Payment_Number,""), "")</f>
        <v/>
      </c>
      <c r="C496" s="4" t="str">
        <f>IFERROR(IF(Loan_Not_Paid*Values_Entered,Payment_Date,""), "")</f>
        <v/>
      </c>
      <c r="D496" s="5" t="str">
        <f>IFERROR(IF(Loan_Not_Paid*Values_Entered,Beginning_Balance,""), "")</f>
        <v/>
      </c>
      <c r="E496" s="5" t="str">
        <f>IFERROR(IF(Loan_Not_Paid*Values_Entered,Monthly_Payment,""), "")</f>
        <v/>
      </c>
      <c r="F496" s="5" t="str">
        <f>IFERROR(IF(Loan_Not_Paid*Values_Entered,Principal,""), "")</f>
        <v/>
      </c>
      <c r="G496" s="5" t="str">
        <f>IFERROR(IF(Loan_Not_Paid*Values_Entered,Interest,""), "")</f>
        <v/>
      </c>
      <c r="H496" s="5" t="str">
        <f>IFERROR(IF(Loan_Not_Paid*Values_Entered,Ending_Balance,""), "")</f>
        <v/>
      </c>
    </row>
    <row r="497" spans="2:8" x14ac:dyDescent="0.3">
      <c r="B497" s="2" t="str">
        <f>IFERROR(IF(Loan_Not_Paid*Values_Entered,Payment_Number,""), "")</f>
        <v/>
      </c>
      <c r="C497" s="4" t="str">
        <f>IFERROR(IF(Loan_Not_Paid*Values_Entered,Payment_Date,""), "")</f>
        <v/>
      </c>
      <c r="D497" s="5" t="str">
        <f>IFERROR(IF(Loan_Not_Paid*Values_Entered,Beginning_Balance,""), "")</f>
        <v/>
      </c>
      <c r="E497" s="5" t="str">
        <f>IFERROR(IF(Loan_Not_Paid*Values_Entered,Monthly_Payment,""), "")</f>
        <v/>
      </c>
      <c r="F497" s="5" t="str">
        <f>IFERROR(IF(Loan_Not_Paid*Values_Entered,Principal,""), "")</f>
        <v/>
      </c>
      <c r="G497" s="5" t="str">
        <f>IFERROR(IF(Loan_Not_Paid*Values_Entered,Interest,""), "")</f>
        <v/>
      </c>
      <c r="H497" s="5" t="str">
        <f>IFERROR(IF(Loan_Not_Paid*Values_Entered,Ending_Balance,""), "")</f>
        <v/>
      </c>
    </row>
    <row r="498" spans="2:8" x14ac:dyDescent="0.3">
      <c r="B498" s="2" t="str">
        <f>IFERROR(IF(Loan_Not_Paid*Values_Entered,Payment_Number,""), "")</f>
        <v/>
      </c>
      <c r="C498" s="4" t="str">
        <f>IFERROR(IF(Loan_Not_Paid*Values_Entered,Payment_Date,""), "")</f>
        <v/>
      </c>
      <c r="D498" s="5" t="str">
        <f>IFERROR(IF(Loan_Not_Paid*Values_Entered,Beginning_Balance,""), "")</f>
        <v/>
      </c>
      <c r="E498" s="5" t="str">
        <f>IFERROR(IF(Loan_Not_Paid*Values_Entered,Monthly_Payment,""), "")</f>
        <v/>
      </c>
      <c r="F498" s="5" t="str">
        <f>IFERROR(IF(Loan_Not_Paid*Values_Entered,Principal,""), "")</f>
        <v/>
      </c>
      <c r="G498" s="5" t="str">
        <f>IFERROR(IF(Loan_Not_Paid*Values_Entered,Interest,""), "")</f>
        <v/>
      </c>
      <c r="H498" s="5" t="str">
        <f>IFERROR(IF(Loan_Not_Paid*Values_Entered,Ending_Balance,""), "")</f>
        <v/>
      </c>
    </row>
    <row r="499" spans="2:8" x14ac:dyDescent="0.3">
      <c r="B499" s="2" t="str">
        <f>IFERROR(IF(Loan_Not_Paid*Values_Entered,Payment_Number,""), "")</f>
        <v/>
      </c>
      <c r="C499" s="4" t="str">
        <f>IFERROR(IF(Loan_Not_Paid*Values_Entered,Payment_Date,""), "")</f>
        <v/>
      </c>
      <c r="D499" s="5" t="str">
        <f>IFERROR(IF(Loan_Not_Paid*Values_Entered,Beginning_Balance,""), "")</f>
        <v/>
      </c>
      <c r="E499" s="5" t="str">
        <f>IFERROR(IF(Loan_Not_Paid*Values_Entered,Monthly_Payment,""), "")</f>
        <v/>
      </c>
      <c r="F499" s="5" t="str">
        <f>IFERROR(IF(Loan_Not_Paid*Values_Entered,Principal,""), "")</f>
        <v/>
      </c>
      <c r="G499" s="5" t="str">
        <f>IFERROR(IF(Loan_Not_Paid*Values_Entered,Interest,""), "")</f>
        <v/>
      </c>
      <c r="H499" s="5" t="str">
        <f>IFERROR(IF(Loan_Not_Paid*Values_Entered,Ending_Balance,""), "")</f>
        <v/>
      </c>
    </row>
    <row r="500" spans="2:8" x14ac:dyDescent="0.3">
      <c r="B500" s="2" t="str">
        <f>IFERROR(IF(Loan_Not_Paid*Values_Entered,Payment_Number,""), "")</f>
        <v/>
      </c>
      <c r="C500" s="4" t="str">
        <f>IFERROR(IF(Loan_Not_Paid*Values_Entered,Payment_Date,""), "")</f>
        <v/>
      </c>
      <c r="D500" s="5" t="str">
        <f>IFERROR(IF(Loan_Not_Paid*Values_Entered,Beginning_Balance,""), "")</f>
        <v/>
      </c>
      <c r="E500" s="5" t="str">
        <f>IFERROR(IF(Loan_Not_Paid*Values_Entered,Monthly_Payment,""), "")</f>
        <v/>
      </c>
      <c r="F500" s="5" t="str">
        <f>IFERROR(IF(Loan_Not_Paid*Values_Entered,Principal,""), "")</f>
        <v/>
      </c>
      <c r="G500" s="5" t="str">
        <f>IFERROR(IF(Loan_Not_Paid*Values_Entered,Interest,""), "")</f>
        <v/>
      </c>
      <c r="H500" s="5" t="str">
        <f>IFERROR(IF(Loan_Not_Paid*Values_Entered,Ending_Balance,""), "")</f>
        <v/>
      </c>
    </row>
    <row r="501" spans="2:8" x14ac:dyDescent="0.3">
      <c r="B501" s="2" t="str">
        <f>IFERROR(IF(Loan_Not_Paid*Values_Entered,Payment_Number,""), "")</f>
        <v/>
      </c>
      <c r="C501" s="4" t="str">
        <f>IFERROR(IF(Loan_Not_Paid*Values_Entered,Payment_Date,""), "")</f>
        <v/>
      </c>
      <c r="D501" s="5" t="str">
        <f>IFERROR(IF(Loan_Not_Paid*Values_Entered,Beginning_Balance,""), "")</f>
        <v/>
      </c>
      <c r="E501" s="5" t="str">
        <f>IFERROR(IF(Loan_Not_Paid*Values_Entered,Monthly_Payment,""), "")</f>
        <v/>
      </c>
      <c r="F501" s="5" t="str">
        <f>IFERROR(IF(Loan_Not_Paid*Values_Entered,Principal,""), "")</f>
        <v/>
      </c>
      <c r="G501" s="5" t="str">
        <f>IFERROR(IF(Loan_Not_Paid*Values_Entered,Interest,""), "")</f>
        <v/>
      </c>
      <c r="H501" s="5" t="str">
        <f>IFERROR(IF(Loan_Not_Paid*Values_Entered,Ending_Balance,""), "")</f>
        <v/>
      </c>
    </row>
    <row r="502" spans="2:8" x14ac:dyDescent="0.3">
      <c r="B502" s="2" t="str">
        <f>IFERROR(IF(Loan_Not_Paid*Values_Entered,Payment_Number,""), "")</f>
        <v/>
      </c>
      <c r="C502" s="4" t="str">
        <f>IFERROR(IF(Loan_Not_Paid*Values_Entered,Payment_Date,""), "")</f>
        <v/>
      </c>
      <c r="D502" s="5" t="str">
        <f>IFERROR(IF(Loan_Not_Paid*Values_Entered,Beginning_Balance,""), "")</f>
        <v/>
      </c>
      <c r="E502" s="5" t="str">
        <f>IFERROR(IF(Loan_Not_Paid*Values_Entered,Monthly_Payment,""), "")</f>
        <v/>
      </c>
      <c r="F502" s="5" t="str">
        <f>IFERROR(IF(Loan_Not_Paid*Values_Entered,Principal,""), "")</f>
        <v/>
      </c>
      <c r="G502" s="5" t="str">
        <f>IFERROR(IF(Loan_Not_Paid*Values_Entered,Interest,""), "")</f>
        <v/>
      </c>
      <c r="H502" s="5" t="str">
        <f>IFERROR(IF(Loan_Not_Paid*Values_Entered,Ending_Balance,""), "")</f>
        <v/>
      </c>
    </row>
    <row r="503" spans="2:8" x14ac:dyDescent="0.3">
      <c r="B503" s="2" t="str">
        <f>IFERROR(IF(Loan_Not_Paid*Values_Entered,Payment_Number,""), "")</f>
        <v/>
      </c>
      <c r="C503" s="4" t="str">
        <f>IFERROR(IF(Loan_Not_Paid*Values_Entered,Payment_Date,""), "")</f>
        <v/>
      </c>
      <c r="D503" s="5" t="str">
        <f>IFERROR(IF(Loan_Not_Paid*Values_Entered,Beginning_Balance,""), "")</f>
        <v/>
      </c>
      <c r="E503" s="5" t="str">
        <f>IFERROR(IF(Loan_Not_Paid*Values_Entered,Monthly_Payment,""), "")</f>
        <v/>
      </c>
      <c r="F503" s="5" t="str">
        <f>IFERROR(IF(Loan_Not_Paid*Values_Entered,Principal,""), "")</f>
        <v/>
      </c>
      <c r="G503" s="5" t="str">
        <f>IFERROR(IF(Loan_Not_Paid*Values_Entered,Interest,""), "")</f>
        <v/>
      </c>
      <c r="H503" s="5" t="str">
        <f>IFERROR(IF(Loan_Not_Paid*Values_Entered,Ending_Balance,""), "")</f>
        <v/>
      </c>
    </row>
    <row r="504" spans="2:8" x14ac:dyDescent="0.3">
      <c r="B504" s="2" t="str">
        <f>IFERROR(IF(Loan_Not_Paid*Values_Entered,Payment_Number,""), "")</f>
        <v/>
      </c>
      <c r="C504" s="4" t="str">
        <f>IFERROR(IF(Loan_Not_Paid*Values_Entered,Payment_Date,""), "")</f>
        <v/>
      </c>
      <c r="D504" s="5" t="str">
        <f>IFERROR(IF(Loan_Not_Paid*Values_Entered,Beginning_Balance,""), "")</f>
        <v/>
      </c>
      <c r="E504" s="5" t="str">
        <f>IFERROR(IF(Loan_Not_Paid*Values_Entered,Monthly_Payment,""), "")</f>
        <v/>
      </c>
      <c r="F504" s="5" t="str">
        <f>IFERROR(IF(Loan_Not_Paid*Values_Entered,Principal,""), "")</f>
        <v/>
      </c>
      <c r="G504" s="5" t="str">
        <f>IFERROR(IF(Loan_Not_Paid*Values_Entered,Interest,""), "")</f>
        <v/>
      </c>
      <c r="H504" s="5" t="str">
        <f>IFERROR(IF(Loan_Not_Paid*Values_Entered,Ending_Balance,""), "")</f>
        <v/>
      </c>
    </row>
    <row r="505" spans="2:8" x14ac:dyDescent="0.3">
      <c r="B505" s="2" t="str">
        <f>IFERROR(IF(Loan_Not_Paid*Values_Entered,Payment_Number,""), "")</f>
        <v/>
      </c>
      <c r="C505" s="4" t="str">
        <f>IFERROR(IF(Loan_Not_Paid*Values_Entered,Payment_Date,""), "")</f>
        <v/>
      </c>
      <c r="D505" s="5" t="str">
        <f>IFERROR(IF(Loan_Not_Paid*Values_Entered,Beginning_Balance,""), "")</f>
        <v/>
      </c>
      <c r="E505" s="5" t="str">
        <f>IFERROR(IF(Loan_Not_Paid*Values_Entered,Monthly_Payment,""), "")</f>
        <v/>
      </c>
      <c r="F505" s="5" t="str">
        <f>IFERROR(IF(Loan_Not_Paid*Values_Entered,Principal,""), "")</f>
        <v/>
      </c>
      <c r="G505" s="5" t="str">
        <f>IFERROR(IF(Loan_Not_Paid*Values_Entered,Interest,""), "")</f>
        <v/>
      </c>
      <c r="H505" s="5" t="str">
        <f>IFERROR(IF(Loan_Not_Paid*Values_Entered,Ending_Balance,""), "")</f>
        <v/>
      </c>
    </row>
    <row r="506" spans="2:8" x14ac:dyDescent="0.3">
      <c r="B506" s="2" t="str">
        <f>IFERROR(IF(Loan_Not_Paid*Values_Entered,Payment_Number,""), "")</f>
        <v/>
      </c>
      <c r="C506" s="4" t="str">
        <f>IFERROR(IF(Loan_Not_Paid*Values_Entered,Payment_Date,""), "")</f>
        <v/>
      </c>
      <c r="D506" s="5" t="str">
        <f>IFERROR(IF(Loan_Not_Paid*Values_Entered,Beginning_Balance,""), "")</f>
        <v/>
      </c>
      <c r="E506" s="5" t="str">
        <f>IFERROR(IF(Loan_Not_Paid*Values_Entered,Monthly_Payment,""), "")</f>
        <v/>
      </c>
      <c r="F506" s="5" t="str">
        <f>IFERROR(IF(Loan_Not_Paid*Values_Entered,Principal,""), "")</f>
        <v/>
      </c>
      <c r="G506" s="5" t="str">
        <f>IFERROR(IF(Loan_Not_Paid*Values_Entered,Interest,""), "")</f>
        <v/>
      </c>
      <c r="H506" s="5" t="str">
        <f>IFERROR(IF(Loan_Not_Paid*Values_Entered,Ending_Balance,""), "")</f>
        <v/>
      </c>
    </row>
    <row r="507" spans="2:8" x14ac:dyDescent="0.3">
      <c r="B507" s="2" t="str">
        <f>IFERROR(IF(Loan_Not_Paid*Values_Entered,Payment_Number,""), "")</f>
        <v/>
      </c>
      <c r="C507" s="4" t="str">
        <f>IFERROR(IF(Loan_Not_Paid*Values_Entered,Payment_Date,""), "")</f>
        <v/>
      </c>
      <c r="D507" s="5" t="str">
        <f>IFERROR(IF(Loan_Not_Paid*Values_Entered,Beginning_Balance,""), "")</f>
        <v/>
      </c>
      <c r="E507" s="5" t="str">
        <f>IFERROR(IF(Loan_Not_Paid*Values_Entered,Monthly_Payment,""), "")</f>
        <v/>
      </c>
      <c r="F507" s="5" t="str">
        <f>IFERROR(IF(Loan_Not_Paid*Values_Entered,Principal,""), "")</f>
        <v/>
      </c>
      <c r="G507" s="5" t="str">
        <f>IFERROR(IF(Loan_Not_Paid*Values_Entered,Interest,""), "")</f>
        <v/>
      </c>
      <c r="H507" s="5" t="str">
        <f>IFERROR(IF(Loan_Not_Paid*Values_Entered,Ending_Balance,""), "")</f>
        <v/>
      </c>
    </row>
    <row r="508" spans="2:8" x14ac:dyDescent="0.3">
      <c r="B508" s="2" t="str">
        <f>IFERROR(IF(Loan_Not_Paid*Values_Entered,Payment_Number,""), "")</f>
        <v/>
      </c>
      <c r="C508" s="4" t="str">
        <f>IFERROR(IF(Loan_Not_Paid*Values_Entered,Payment_Date,""), "")</f>
        <v/>
      </c>
      <c r="D508" s="5" t="str">
        <f>IFERROR(IF(Loan_Not_Paid*Values_Entered,Beginning_Balance,""), "")</f>
        <v/>
      </c>
      <c r="E508" s="5" t="str">
        <f>IFERROR(IF(Loan_Not_Paid*Values_Entered,Monthly_Payment,""), "")</f>
        <v/>
      </c>
      <c r="F508" s="5" t="str">
        <f>IFERROR(IF(Loan_Not_Paid*Values_Entered,Principal,""), "")</f>
        <v/>
      </c>
      <c r="G508" s="5" t="str">
        <f>IFERROR(IF(Loan_Not_Paid*Values_Entered,Interest,""), "")</f>
        <v/>
      </c>
      <c r="H508" s="5" t="str">
        <f>IFERROR(IF(Loan_Not_Paid*Values_Entered,Ending_Balance,""), "")</f>
        <v/>
      </c>
    </row>
    <row r="509" spans="2:8" x14ac:dyDescent="0.3">
      <c r="B509" s="2" t="str">
        <f>IFERROR(IF(Loan_Not_Paid*Values_Entered,Payment_Number,""), "")</f>
        <v/>
      </c>
      <c r="C509" s="4" t="str">
        <f>IFERROR(IF(Loan_Not_Paid*Values_Entered,Payment_Date,""), "")</f>
        <v/>
      </c>
      <c r="D509" s="5" t="str">
        <f>IFERROR(IF(Loan_Not_Paid*Values_Entered,Beginning_Balance,""), "")</f>
        <v/>
      </c>
      <c r="E509" s="5" t="str">
        <f>IFERROR(IF(Loan_Not_Paid*Values_Entered,Monthly_Payment,""), "")</f>
        <v/>
      </c>
      <c r="F509" s="5" t="str">
        <f>IFERROR(IF(Loan_Not_Paid*Values_Entered,Principal,""), "")</f>
        <v/>
      </c>
      <c r="G509" s="5" t="str">
        <f>IFERROR(IF(Loan_Not_Paid*Values_Entered,Interest,""), "")</f>
        <v/>
      </c>
      <c r="H509" s="5" t="str">
        <f>IFERROR(IF(Loan_Not_Paid*Values_Entered,Ending_Balance,""), "")</f>
        <v/>
      </c>
    </row>
    <row r="510" spans="2:8" x14ac:dyDescent="0.3">
      <c r="B510" s="2" t="str">
        <f>IFERROR(IF(Loan_Not_Paid*Values_Entered,Payment_Number,""), "")</f>
        <v/>
      </c>
      <c r="C510" s="4" t="str">
        <f>IFERROR(IF(Loan_Not_Paid*Values_Entered,Payment_Date,""), "")</f>
        <v/>
      </c>
      <c r="D510" s="5" t="str">
        <f>IFERROR(IF(Loan_Not_Paid*Values_Entered,Beginning_Balance,""), "")</f>
        <v/>
      </c>
      <c r="E510" s="5" t="str">
        <f>IFERROR(IF(Loan_Not_Paid*Values_Entered,Monthly_Payment,""), "")</f>
        <v/>
      </c>
      <c r="F510" s="5" t="str">
        <f>IFERROR(IF(Loan_Not_Paid*Values_Entered,Principal,""), "")</f>
        <v/>
      </c>
      <c r="G510" s="5" t="str">
        <f>IFERROR(IF(Loan_Not_Paid*Values_Entered,Interest,""), "")</f>
        <v/>
      </c>
      <c r="H510" s="5" t="str">
        <f>IFERROR(IF(Loan_Not_Paid*Values_Entered,Ending_Balance,""), "")</f>
        <v/>
      </c>
    </row>
    <row r="511" spans="2:8" x14ac:dyDescent="0.3">
      <c r="B511" s="2" t="str">
        <f>IFERROR(IF(Loan_Not_Paid*Values_Entered,Payment_Number,""), "")</f>
        <v/>
      </c>
      <c r="C511" s="4" t="str">
        <f>IFERROR(IF(Loan_Not_Paid*Values_Entered,Payment_Date,""), "")</f>
        <v/>
      </c>
      <c r="D511" s="5" t="str">
        <f>IFERROR(IF(Loan_Not_Paid*Values_Entered,Beginning_Balance,""), "")</f>
        <v/>
      </c>
      <c r="E511" s="5" t="str">
        <f>IFERROR(IF(Loan_Not_Paid*Values_Entered,Monthly_Payment,""), "")</f>
        <v/>
      </c>
      <c r="F511" s="5" t="str">
        <f>IFERROR(IF(Loan_Not_Paid*Values_Entered,Principal,""), "")</f>
        <v/>
      </c>
      <c r="G511" s="5" t="str">
        <f>IFERROR(IF(Loan_Not_Paid*Values_Entered,Interest,""), "")</f>
        <v/>
      </c>
      <c r="H511" s="5" t="str">
        <f>IFERROR(IF(Loan_Not_Paid*Values_Entered,Ending_Balance,""), "")</f>
        <v/>
      </c>
    </row>
    <row r="512" spans="2:8" x14ac:dyDescent="0.3">
      <c r="B512" s="2" t="str">
        <f>IFERROR(IF(Loan_Not_Paid*Values_Entered,Payment_Number,""), "")</f>
        <v/>
      </c>
      <c r="C512" s="4" t="str">
        <f>IFERROR(IF(Loan_Not_Paid*Values_Entered,Payment_Date,""), "")</f>
        <v/>
      </c>
      <c r="D512" s="5" t="str">
        <f>IFERROR(IF(Loan_Not_Paid*Values_Entered,Beginning_Balance,""), "")</f>
        <v/>
      </c>
      <c r="E512" s="5" t="str">
        <f>IFERROR(IF(Loan_Not_Paid*Values_Entered,Monthly_Payment,""), "")</f>
        <v/>
      </c>
      <c r="F512" s="5" t="str">
        <f>IFERROR(IF(Loan_Not_Paid*Values_Entered,Principal,""), "")</f>
        <v/>
      </c>
      <c r="G512" s="5" t="str">
        <f>IFERROR(IF(Loan_Not_Paid*Values_Entered,Interest,""), "")</f>
        <v/>
      </c>
      <c r="H512" s="5" t="str">
        <f>IFERROR(IF(Loan_Not_Paid*Values_Entered,Ending_Balance,""), "")</f>
        <v/>
      </c>
    </row>
    <row r="513" spans="2:8" x14ac:dyDescent="0.3">
      <c r="B513" s="2" t="str">
        <f>IFERROR(IF(Loan_Not_Paid*Values_Entered,Payment_Number,""), "")</f>
        <v/>
      </c>
      <c r="C513" s="4" t="str">
        <f>IFERROR(IF(Loan_Not_Paid*Values_Entered,Payment_Date,""), "")</f>
        <v/>
      </c>
      <c r="D513" s="5" t="str">
        <f>IFERROR(IF(Loan_Not_Paid*Values_Entered,Beginning_Balance,""), "")</f>
        <v/>
      </c>
      <c r="E513" s="5" t="str">
        <f>IFERROR(IF(Loan_Not_Paid*Values_Entered,Monthly_Payment,""), "")</f>
        <v/>
      </c>
      <c r="F513" s="5" t="str">
        <f>IFERROR(IF(Loan_Not_Paid*Values_Entered,Principal,""), "")</f>
        <v/>
      </c>
      <c r="G513" s="5" t="str">
        <f>IFERROR(IF(Loan_Not_Paid*Values_Entered,Interest,""), "")</f>
        <v/>
      </c>
      <c r="H513" s="5" t="str">
        <f>IFERROR(IF(Loan_Not_Paid*Values_Entered,Ending_Balance,""), "")</f>
        <v/>
      </c>
    </row>
    <row r="514" spans="2:8" x14ac:dyDescent="0.3">
      <c r="B514" s="2" t="str">
        <f>IFERROR(IF(Loan_Not_Paid*Values_Entered,Payment_Number,""), "")</f>
        <v/>
      </c>
      <c r="C514" s="4" t="str">
        <f>IFERROR(IF(Loan_Not_Paid*Values_Entered,Payment_Date,""), "")</f>
        <v/>
      </c>
      <c r="D514" s="5" t="str">
        <f>IFERROR(IF(Loan_Not_Paid*Values_Entered,Beginning_Balance,""), "")</f>
        <v/>
      </c>
      <c r="E514" s="5" t="str">
        <f>IFERROR(IF(Loan_Not_Paid*Values_Entered,Monthly_Payment,""), "")</f>
        <v/>
      </c>
      <c r="F514" s="5" t="str">
        <f>IFERROR(IF(Loan_Not_Paid*Values_Entered,Principal,""), "")</f>
        <v/>
      </c>
      <c r="G514" s="5" t="str">
        <f>IFERROR(IF(Loan_Not_Paid*Values_Entered,Interest,""), "")</f>
        <v/>
      </c>
      <c r="H514" s="5" t="str">
        <f>IFERROR(IF(Loan_Not_Paid*Values_Entered,Ending_Balance,""), "")</f>
        <v/>
      </c>
    </row>
    <row r="515" spans="2:8" x14ac:dyDescent="0.3">
      <c r="B515" s="2" t="str">
        <f>IFERROR(IF(Loan_Not_Paid*Values_Entered,Payment_Number,""), "")</f>
        <v/>
      </c>
      <c r="C515" s="4" t="str">
        <f>IFERROR(IF(Loan_Not_Paid*Values_Entered,Payment_Date,""), "")</f>
        <v/>
      </c>
      <c r="D515" s="5" t="str">
        <f>IFERROR(IF(Loan_Not_Paid*Values_Entered,Beginning_Balance,""), "")</f>
        <v/>
      </c>
      <c r="E515" s="5" t="str">
        <f>IFERROR(IF(Loan_Not_Paid*Values_Entered,Monthly_Payment,""), "")</f>
        <v/>
      </c>
      <c r="F515" s="5" t="str">
        <f>IFERROR(IF(Loan_Not_Paid*Values_Entered,Principal,""), "")</f>
        <v/>
      </c>
      <c r="G515" s="5" t="str">
        <f>IFERROR(IF(Loan_Not_Paid*Values_Entered,Interest,""), "")</f>
        <v/>
      </c>
      <c r="H515" s="5" t="str">
        <f>IFERROR(IF(Loan_Not_Paid*Values_Entered,Ending_Balance,""), "")</f>
        <v/>
      </c>
    </row>
    <row r="516" spans="2:8" x14ac:dyDescent="0.3">
      <c r="B516" s="2" t="str">
        <f>IFERROR(IF(Loan_Not_Paid*Values_Entered,Payment_Number,""), "")</f>
        <v/>
      </c>
      <c r="C516" s="4" t="str">
        <f>IFERROR(IF(Loan_Not_Paid*Values_Entered,Payment_Date,""), "")</f>
        <v/>
      </c>
      <c r="D516" s="5" t="str">
        <f>IFERROR(IF(Loan_Not_Paid*Values_Entered,Beginning_Balance,""), "")</f>
        <v/>
      </c>
      <c r="E516" s="5" t="str">
        <f>IFERROR(IF(Loan_Not_Paid*Values_Entered,Monthly_Payment,""), "")</f>
        <v/>
      </c>
      <c r="F516" s="5" t="str">
        <f>IFERROR(IF(Loan_Not_Paid*Values_Entered,Principal,""), "")</f>
        <v/>
      </c>
      <c r="G516" s="5" t="str">
        <f>IFERROR(IF(Loan_Not_Paid*Values_Entered,Interest,""), "")</f>
        <v/>
      </c>
      <c r="H516" s="5" t="str">
        <f>IFERROR(IF(Loan_Not_Paid*Values_Entered,Ending_Balance,""), "")</f>
        <v/>
      </c>
    </row>
    <row r="517" spans="2:8" x14ac:dyDescent="0.3">
      <c r="B517" s="2" t="str">
        <f>IFERROR(IF(Loan_Not_Paid*Values_Entered,Payment_Number,""), "")</f>
        <v/>
      </c>
      <c r="C517" s="4" t="str">
        <f>IFERROR(IF(Loan_Not_Paid*Values_Entered,Payment_Date,""), "")</f>
        <v/>
      </c>
      <c r="D517" s="5" t="str">
        <f>IFERROR(IF(Loan_Not_Paid*Values_Entered,Beginning_Balance,""), "")</f>
        <v/>
      </c>
      <c r="E517" s="5" t="str">
        <f>IFERROR(IF(Loan_Not_Paid*Values_Entered,Monthly_Payment,""), "")</f>
        <v/>
      </c>
      <c r="F517" s="5" t="str">
        <f>IFERROR(IF(Loan_Not_Paid*Values_Entered,Principal,""), "")</f>
        <v/>
      </c>
      <c r="G517" s="5" t="str">
        <f>IFERROR(IF(Loan_Not_Paid*Values_Entered,Interest,""), "")</f>
        <v/>
      </c>
      <c r="H517" s="5" t="str">
        <f>IFERROR(IF(Loan_Not_Paid*Values_Entered,Ending_Balance,""), "")</f>
        <v/>
      </c>
    </row>
    <row r="518" spans="2:8" x14ac:dyDescent="0.3">
      <c r="B518" s="2" t="str">
        <f>IFERROR(IF(Loan_Not_Paid*Values_Entered,Payment_Number,""), "")</f>
        <v/>
      </c>
      <c r="C518" s="4" t="str">
        <f>IFERROR(IF(Loan_Not_Paid*Values_Entered,Payment_Date,""), "")</f>
        <v/>
      </c>
      <c r="D518" s="5" t="str">
        <f>IFERROR(IF(Loan_Not_Paid*Values_Entered,Beginning_Balance,""), "")</f>
        <v/>
      </c>
      <c r="E518" s="5" t="str">
        <f>IFERROR(IF(Loan_Not_Paid*Values_Entered,Monthly_Payment,""), "")</f>
        <v/>
      </c>
      <c r="F518" s="5" t="str">
        <f>IFERROR(IF(Loan_Not_Paid*Values_Entered,Principal,""), "")</f>
        <v/>
      </c>
      <c r="G518" s="5" t="str">
        <f>IFERROR(IF(Loan_Not_Paid*Values_Entered,Interest,""), "")</f>
        <v/>
      </c>
      <c r="H518" s="5" t="str">
        <f>IFERROR(IF(Loan_Not_Paid*Values_Entered,Ending_Balance,""), "")</f>
        <v/>
      </c>
    </row>
    <row r="519" spans="2:8" x14ac:dyDescent="0.3">
      <c r="B519" s="2" t="str">
        <f>IFERROR(IF(Loan_Not_Paid*Values_Entered,Payment_Number,""), "")</f>
        <v/>
      </c>
      <c r="C519" s="4" t="str">
        <f>IFERROR(IF(Loan_Not_Paid*Values_Entered,Payment_Date,""), "")</f>
        <v/>
      </c>
      <c r="D519" s="5" t="str">
        <f>IFERROR(IF(Loan_Not_Paid*Values_Entered,Beginning_Balance,""), "")</f>
        <v/>
      </c>
      <c r="E519" s="5" t="str">
        <f>IFERROR(IF(Loan_Not_Paid*Values_Entered,Monthly_Payment,""), "")</f>
        <v/>
      </c>
      <c r="F519" s="5" t="str">
        <f>IFERROR(IF(Loan_Not_Paid*Values_Entered,Principal,""), "")</f>
        <v/>
      </c>
      <c r="G519" s="5" t="str">
        <f>IFERROR(IF(Loan_Not_Paid*Values_Entered,Interest,""), "")</f>
        <v/>
      </c>
      <c r="H519" s="5" t="str">
        <f>IFERROR(IF(Loan_Not_Paid*Values_Entered,Ending_Balance,""), "")</f>
        <v/>
      </c>
    </row>
    <row r="520" spans="2:8" x14ac:dyDescent="0.3">
      <c r="B520" s="2" t="str">
        <f>IFERROR(IF(Loan_Not_Paid*Values_Entered,Payment_Number,""), "")</f>
        <v/>
      </c>
      <c r="C520" s="4" t="str">
        <f>IFERROR(IF(Loan_Not_Paid*Values_Entered,Payment_Date,""), "")</f>
        <v/>
      </c>
      <c r="D520" s="5" t="str">
        <f>IFERROR(IF(Loan_Not_Paid*Values_Entered,Beginning_Balance,""), "")</f>
        <v/>
      </c>
      <c r="E520" s="5" t="str">
        <f>IFERROR(IF(Loan_Not_Paid*Values_Entered,Monthly_Payment,""), "")</f>
        <v/>
      </c>
      <c r="F520" s="5" t="str">
        <f>IFERROR(IF(Loan_Not_Paid*Values_Entered,Principal,""), "")</f>
        <v/>
      </c>
      <c r="G520" s="5" t="str">
        <f>IFERROR(IF(Loan_Not_Paid*Values_Entered,Interest,""), "")</f>
        <v/>
      </c>
      <c r="H520" s="5" t="str">
        <f>IFERROR(IF(Loan_Not_Paid*Values_Entered,Ending_Balance,""), "")</f>
        <v/>
      </c>
    </row>
    <row r="521" spans="2:8" x14ac:dyDescent="0.3">
      <c r="B521" s="2" t="str">
        <f>IFERROR(IF(Loan_Not_Paid*Values_Entered,Payment_Number,""), "")</f>
        <v/>
      </c>
      <c r="C521" s="4" t="str">
        <f>IFERROR(IF(Loan_Not_Paid*Values_Entered,Payment_Date,""), "")</f>
        <v/>
      </c>
      <c r="D521" s="5" t="str">
        <f>IFERROR(IF(Loan_Not_Paid*Values_Entered,Beginning_Balance,""), "")</f>
        <v/>
      </c>
      <c r="E521" s="5" t="str">
        <f>IFERROR(IF(Loan_Not_Paid*Values_Entered,Monthly_Payment,""), "")</f>
        <v/>
      </c>
      <c r="F521" s="5" t="str">
        <f>IFERROR(IF(Loan_Not_Paid*Values_Entered,Principal,""), "")</f>
        <v/>
      </c>
      <c r="G521" s="5" t="str">
        <f>IFERROR(IF(Loan_Not_Paid*Values_Entered,Interest,""), "")</f>
        <v/>
      </c>
      <c r="H521" s="5" t="str">
        <f>IFERROR(IF(Loan_Not_Paid*Values_Entered,Ending_Balance,""), "")</f>
        <v/>
      </c>
    </row>
    <row r="522" spans="2:8" x14ac:dyDescent="0.3">
      <c r="B522" s="2" t="str">
        <f>IFERROR(IF(Loan_Not_Paid*Values_Entered,Payment_Number,""), "")</f>
        <v/>
      </c>
      <c r="C522" s="4" t="str">
        <f>IFERROR(IF(Loan_Not_Paid*Values_Entered,Payment_Date,""), "")</f>
        <v/>
      </c>
      <c r="D522" s="5" t="str">
        <f>IFERROR(IF(Loan_Not_Paid*Values_Entered,Beginning_Balance,""), "")</f>
        <v/>
      </c>
      <c r="E522" s="5" t="str">
        <f>IFERROR(IF(Loan_Not_Paid*Values_Entered,Monthly_Payment,""), "")</f>
        <v/>
      </c>
      <c r="F522" s="5" t="str">
        <f>IFERROR(IF(Loan_Not_Paid*Values_Entered,Principal,""), "")</f>
        <v/>
      </c>
      <c r="G522" s="5" t="str">
        <f>IFERROR(IF(Loan_Not_Paid*Values_Entered,Interest,""), "")</f>
        <v/>
      </c>
      <c r="H522" s="5" t="str">
        <f>IFERROR(IF(Loan_Not_Paid*Values_Entered,Ending_Balance,""), "")</f>
        <v/>
      </c>
    </row>
    <row r="523" spans="2:8" x14ac:dyDescent="0.3">
      <c r="B523" s="2" t="str">
        <f>IFERROR(IF(Loan_Not_Paid*Values_Entered,Payment_Number,""), "")</f>
        <v/>
      </c>
      <c r="C523" s="4" t="str">
        <f>IFERROR(IF(Loan_Not_Paid*Values_Entered,Payment_Date,""), "")</f>
        <v/>
      </c>
      <c r="D523" s="5" t="str">
        <f>IFERROR(IF(Loan_Not_Paid*Values_Entered,Beginning_Balance,""), "")</f>
        <v/>
      </c>
      <c r="E523" s="5" t="str">
        <f>IFERROR(IF(Loan_Not_Paid*Values_Entered,Monthly_Payment,""), "")</f>
        <v/>
      </c>
      <c r="F523" s="5" t="str">
        <f>IFERROR(IF(Loan_Not_Paid*Values_Entered,Principal,""), "")</f>
        <v/>
      </c>
      <c r="G523" s="5" t="str">
        <f>IFERROR(IF(Loan_Not_Paid*Values_Entered,Interest,""), "")</f>
        <v/>
      </c>
      <c r="H523" s="5" t="str">
        <f>IFERROR(IF(Loan_Not_Paid*Values_Entered,Ending_Balance,""), "")</f>
        <v/>
      </c>
    </row>
    <row r="524" spans="2:8" x14ac:dyDescent="0.3">
      <c r="B524" s="2" t="str">
        <f>IFERROR(IF(Loan_Not_Paid*Values_Entered,Payment_Number,""), "")</f>
        <v/>
      </c>
      <c r="C524" s="4" t="str">
        <f>IFERROR(IF(Loan_Not_Paid*Values_Entered,Payment_Date,""), "")</f>
        <v/>
      </c>
      <c r="D524" s="5" t="str">
        <f>IFERROR(IF(Loan_Not_Paid*Values_Entered,Beginning_Balance,""), "")</f>
        <v/>
      </c>
      <c r="E524" s="5" t="str">
        <f>IFERROR(IF(Loan_Not_Paid*Values_Entered,Monthly_Payment,""), "")</f>
        <v/>
      </c>
      <c r="F524" s="5" t="str">
        <f>IFERROR(IF(Loan_Not_Paid*Values_Entered,Principal,""), "")</f>
        <v/>
      </c>
      <c r="G524" s="5" t="str">
        <f>IFERROR(IF(Loan_Not_Paid*Values_Entered,Interest,""), "")</f>
        <v/>
      </c>
      <c r="H524" s="5" t="str">
        <f>IFERROR(IF(Loan_Not_Paid*Values_Entered,Ending_Balance,""), "")</f>
        <v/>
      </c>
    </row>
    <row r="525" spans="2:8" x14ac:dyDescent="0.3">
      <c r="B525" s="2" t="str">
        <f>IFERROR(IF(Loan_Not_Paid*Values_Entered,Payment_Number,""), "")</f>
        <v/>
      </c>
      <c r="C525" s="4" t="str">
        <f>IFERROR(IF(Loan_Not_Paid*Values_Entered,Payment_Date,""), "")</f>
        <v/>
      </c>
      <c r="D525" s="5" t="str">
        <f>IFERROR(IF(Loan_Not_Paid*Values_Entered,Beginning_Balance,""), "")</f>
        <v/>
      </c>
      <c r="E525" s="5" t="str">
        <f>IFERROR(IF(Loan_Not_Paid*Values_Entered,Monthly_Payment,""), "")</f>
        <v/>
      </c>
      <c r="F525" s="5" t="str">
        <f>IFERROR(IF(Loan_Not_Paid*Values_Entered,Principal,""), "")</f>
        <v/>
      </c>
      <c r="G525" s="5" t="str">
        <f>IFERROR(IF(Loan_Not_Paid*Values_Entered,Interest,""), "")</f>
        <v/>
      </c>
      <c r="H525" s="5" t="str">
        <f>IFERROR(IF(Loan_Not_Paid*Values_Entered,Ending_Balance,""), "")</f>
        <v/>
      </c>
    </row>
    <row r="526" spans="2:8" x14ac:dyDescent="0.3">
      <c r="B526" s="2" t="str">
        <f>IFERROR(IF(Loan_Not_Paid*Values_Entered,Payment_Number,""), "")</f>
        <v/>
      </c>
      <c r="C526" s="4" t="str">
        <f>IFERROR(IF(Loan_Not_Paid*Values_Entered,Payment_Date,""), "")</f>
        <v/>
      </c>
      <c r="D526" s="5" t="str">
        <f>IFERROR(IF(Loan_Not_Paid*Values_Entered,Beginning_Balance,""), "")</f>
        <v/>
      </c>
      <c r="E526" s="5" t="str">
        <f>IFERROR(IF(Loan_Not_Paid*Values_Entered,Monthly_Payment,""), "")</f>
        <v/>
      </c>
      <c r="F526" s="5" t="str">
        <f>IFERROR(IF(Loan_Not_Paid*Values_Entered,Principal,""), "")</f>
        <v/>
      </c>
      <c r="G526" s="5" t="str">
        <f>IFERROR(IF(Loan_Not_Paid*Values_Entered,Interest,""), "")</f>
        <v/>
      </c>
      <c r="H526" s="5" t="str">
        <f>IFERROR(IF(Loan_Not_Paid*Values_Entered,Ending_Balance,""), "")</f>
        <v/>
      </c>
    </row>
    <row r="527" spans="2:8" x14ac:dyDescent="0.3">
      <c r="B527" s="2" t="str">
        <f>IFERROR(IF(Loan_Not_Paid*Values_Entered,Payment_Number,""), "")</f>
        <v/>
      </c>
      <c r="C527" s="4" t="str">
        <f>IFERROR(IF(Loan_Not_Paid*Values_Entered,Payment_Date,""), "")</f>
        <v/>
      </c>
      <c r="D527" s="5" t="str">
        <f>IFERROR(IF(Loan_Not_Paid*Values_Entered,Beginning_Balance,""), "")</f>
        <v/>
      </c>
      <c r="E527" s="5" t="str">
        <f>IFERROR(IF(Loan_Not_Paid*Values_Entered,Monthly_Payment,""), "")</f>
        <v/>
      </c>
      <c r="F527" s="5" t="str">
        <f>IFERROR(IF(Loan_Not_Paid*Values_Entered,Principal,""), "")</f>
        <v/>
      </c>
      <c r="G527" s="5" t="str">
        <f>IFERROR(IF(Loan_Not_Paid*Values_Entered,Interest,""), "")</f>
        <v/>
      </c>
      <c r="H527" s="5" t="str">
        <f>IFERROR(IF(Loan_Not_Paid*Values_Entered,Ending_Balance,""), "")</f>
        <v/>
      </c>
    </row>
    <row r="528" spans="2:8" x14ac:dyDescent="0.3">
      <c r="B528" s="2" t="str">
        <f>IFERROR(IF(Loan_Not_Paid*Values_Entered,Payment_Number,""), "")</f>
        <v/>
      </c>
      <c r="C528" s="4" t="str">
        <f>IFERROR(IF(Loan_Not_Paid*Values_Entered,Payment_Date,""), "")</f>
        <v/>
      </c>
      <c r="D528" s="5" t="str">
        <f>IFERROR(IF(Loan_Not_Paid*Values_Entered,Beginning_Balance,""), "")</f>
        <v/>
      </c>
      <c r="E528" s="5" t="str">
        <f>IFERROR(IF(Loan_Not_Paid*Values_Entered,Monthly_Payment,""), "")</f>
        <v/>
      </c>
      <c r="F528" s="5" t="str">
        <f>IFERROR(IF(Loan_Not_Paid*Values_Entered,Principal,""), "")</f>
        <v/>
      </c>
      <c r="G528" s="5" t="str">
        <f>IFERROR(IF(Loan_Not_Paid*Values_Entered,Interest,""), "")</f>
        <v/>
      </c>
      <c r="H528" s="5" t="str">
        <f>IFERROR(IF(Loan_Not_Paid*Values_Entered,Ending_Balance,""), "")</f>
        <v/>
      </c>
    </row>
    <row r="529" spans="2:8" x14ac:dyDescent="0.3">
      <c r="B529" s="2" t="str">
        <f>IFERROR(IF(Loan_Not_Paid*Values_Entered,Payment_Number,""), "")</f>
        <v/>
      </c>
      <c r="C529" s="4" t="str">
        <f>IFERROR(IF(Loan_Not_Paid*Values_Entered,Payment_Date,""), "")</f>
        <v/>
      </c>
      <c r="D529" s="5" t="str">
        <f>IFERROR(IF(Loan_Not_Paid*Values_Entered,Beginning_Balance,""), "")</f>
        <v/>
      </c>
      <c r="E529" s="5" t="str">
        <f>IFERROR(IF(Loan_Not_Paid*Values_Entered,Monthly_Payment,""), "")</f>
        <v/>
      </c>
      <c r="F529" s="5" t="str">
        <f>IFERROR(IF(Loan_Not_Paid*Values_Entered,Principal,""), "")</f>
        <v/>
      </c>
      <c r="G529" s="5" t="str">
        <f>IFERROR(IF(Loan_Not_Paid*Values_Entered,Interest,""), "")</f>
        <v/>
      </c>
      <c r="H529" s="5" t="str">
        <f>IFERROR(IF(Loan_Not_Paid*Values_Entered,Ending_Balance,""), "")</f>
        <v/>
      </c>
    </row>
    <row r="530" spans="2:8" x14ac:dyDescent="0.3">
      <c r="B530" s="2" t="str">
        <f>IFERROR(IF(Loan_Not_Paid*Values_Entered,Payment_Number,""), "")</f>
        <v/>
      </c>
      <c r="C530" s="4" t="str">
        <f>IFERROR(IF(Loan_Not_Paid*Values_Entered,Payment_Date,""), "")</f>
        <v/>
      </c>
      <c r="D530" s="5" t="str">
        <f>IFERROR(IF(Loan_Not_Paid*Values_Entered,Beginning_Balance,""), "")</f>
        <v/>
      </c>
      <c r="E530" s="5" t="str">
        <f>IFERROR(IF(Loan_Not_Paid*Values_Entered,Monthly_Payment,""), "")</f>
        <v/>
      </c>
      <c r="F530" s="5" t="str">
        <f>IFERROR(IF(Loan_Not_Paid*Values_Entered,Principal,""), "")</f>
        <v/>
      </c>
      <c r="G530" s="5" t="str">
        <f>IFERROR(IF(Loan_Not_Paid*Values_Entered,Interest,""), "")</f>
        <v/>
      </c>
      <c r="H530" s="5" t="str">
        <f>IFERROR(IF(Loan_Not_Paid*Values_Entered,Ending_Balance,""), "")</f>
        <v/>
      </c>
    </row>
    <row r="531" spans="2:8" x14ac:dyDescent="0.3">
      <c r="B531" s="2" t="str">
        <f>IFERROR(IF(Loan_Not_Paid*Values_Entered,Payment_Number,""), "")</f>
        <v/>
      </c>
      <c r="C531" s="4" t="str">
        <f>IFERROR(IF(Loan_Not_Paid*Values_Entered,Payment_Date,""), "")</f>
        <v/>
      </c>
      <c r="D531" s="5" t="str">
        <f>IFERROR(IF(Loan_Not_Paid*Values_Entered,Beginning_Balance,""), "")</f>
        <v/>
      </c>
      <c r="E531" s="5" t="str">
        <f>IFERROR(IF(Loan_Not_Paid*Values_Entered,Monthly_Payment,""), "")</f>
        <v/>
      </c>
      <c r="F531" s="5" t="str">
        <f>IFERROR(IF(Loan_Not_Paid*Values_Entered,Principal,""), "")</f>
        <v/>
      </c>
      <c r="G531" s="5" t="str">
        <f>IFERROR(IF(Loan_Not_Paid*Values_Entered,Interest,""), "")</f>
        <v/>
      </c>
      <c r="H531" s="5" t="str">
        <f>IFERROR(IF(Loan_Not_Paid*Values_Entered,Ending_Balance,""), "")</f>
        <v/>
      </c>
    </row>
    <row r="532" spans="2:8" x14ac:dyDescent="0.3">
      <c r="B532" s="2" t="str">
        <f>IFERROR(IF(Loan_Not_Paid*Values_Entered,Payment_Number,""), "")</f>
        <v/>
      </c>
      <c r="C532" s="4" t="str">
        <f>IFERROR(IF(Loan_Not_Paid*Values_Entered,Payment_Date,""), "")</f>
        <v/>
      </c>
      <c r="D532" s="5" t="str">
        <f>IFERROR(IF(Loan_Not_Paid*Values_Entered,Beginning_Balance,""), "")</f>
        <v/>
      </c>
      <c r="E532" s="5" t="str">
        <f>IFERROR(IF(Loan_Not_Paid*Values_Entered,Monthly_Payment,""), "")</f>
        <v/>
      </c>
      <c r="F532" s="5" t="str">
        <f>IFERROR(IF(Loan_Not_Paid*Values_Entered,Principal,""), "")</f>
        <v/>
      </c>
      <c r="G532" s="5" t="str">
        <f>IFERROR(IF(Loan_Not_Paid*Values_Entered,Interest,""), "")</f>
        <v/>
      </c>
      <c r="H532" s="5" t="str">
        <f>IFERROR(IF(Loan_Not_Paid*Values_Entered,Ending_Balance,""), "")</f>
        <v/>
      </c>
    </row>
    <row r="533" spans="2:8" x14ac:dyDescent="0.3">
      <c r="B533" s="2" t="str">
        <f>IFERROR(IF(Loan_Not_Paid*Values_Entered,Payment_Number,""), "")</f>
        <v/>
      </c>
      <c r="C533" s="4" t="str">
        <f>IFERROR(IF(Loan_Not_Paid*Values_Entered,Payment_Date,""), "")</f>
        <v/>
      </c>
      <c r="D533" s="5" t="str">
        <f>IFERROR(IF(Loan_Not_Paid*Values_Entered,Beginning_Balance,""), "")</f>
        <v/>
      </c>
      <c r="E533" s="5" t="str">
        <f>IFERROR(IF(Loan_Not_Paid*Values_Entered,Monthly_Payment,""), "")</f>
        <v/>
      </c>
      <c r="F533" s="5" t="str">
        <f>IFERROR(IF(Loan_Not_Paid*Values_Entered,Principal,""), "")</f>
        <v/>
      </c>
      <c r="G533" s="5" t="str">
        <f>IFERROR(IF(Loan_Not_Paid*Values_Entered,Interest,""), "")</f>
        <v/>
      </c>
      <c r="H533" s="5" t="str">
        <f>IFERROR(IF(Loan_Not_Paid*Values_Entered,Ending_Balance,""), "")</f>
        <v/>
      </c>
    </row>
    <row r="534" spans="2:8" x14ac:dyDescent="0.3">
      <c r="B534" s="2" t="str">
        <f>IFERROR(IF(Loan_Not_Paid*Values_Entered,Payment_Number,""), "")</f>
        <v/>
      </c>
      <c r="C534" s="4" t="str">
        <f>IFERROR(IF(Loan_Not_Paid*Values_Entered,Payment_Date,""), "")</f>
        <v/>
      </c>
      <c r="D534" s="5" t="str">
        <f>IFERROR(IF(Loan_Not_Paid*Values_Entered,Beginning_Balance,""), "")</f>
        <v/>
      </c>
      <c r="E534" s="5" t="str">
        <f>IFERROR(IF(Loan_Not_Paid*Values_Entered,Monthly_Payment,""), "")</f>
        <v/>
      </c>
      <c r="F534" s="5" t="str">
        <f>IFERROR(IF(Loan_Not_Paid*Values_Entered,Principal,""), "")</f>
        <v/>
      </c>
      <c r="G534" s="5" t="str">
        <f>IFERROR(IF(Loan_Not_Paid*Values_Entered,Interest,""), "")</f>
        <v/>
      </c>
      <c r="H534" s="5" t="str">
        <f>IFERROR(IF(Loan_Not_Paid*Values_Entered,Ending_Balance,""), "")</f>
        <v/>
      </c>
    </row>
    <row r="535" spans="2:8" x14ac:dyDescent="0.3">
      <c r="B535" s="2" t="str">
        <f>IFERROR(IF(Loan_Not_Paid*Values_Entered,Payment_Number,""), "")</f>
        <v/>
      </c>
      <c r="C535" s="4" t="str">
        <f>IFERROR(IF(Loan_Not_Paid*Values_Entered,Payment_Date,""), "")</f>
        <v/>
      </c>
      <c r="D535" s="5" t="str">
        <f>IFERROR(IF(Loan_Not_Paid*Values_Entered,Beginning_Balance,""), "")</f>
        <v/>
      </c>
      <c r="E535" s="5" t="str">
        <f>IFERROR(IF(Loan_Not_Paid*Values_Entered,Monthly_Payment,""), "")</f>
        <v/>
      </c>
      <c r="F535" s="5" t="str">
        <f>IFERROR(IF(Loan_Not_Paid*Values_Entered,Principal,""), "")</f>
        <v/>
      </c>
      <c r="G535" s="5" t="str">
        <f>IFERROR(IF(Loan_Not_Paid*Values_Entered,Interest,""), "")</f>
        <v/>
      </c>
      <c r="H535" s="5" t="str">
        <f>IFERROR(IF(Loan_Not_Paid*Values_Entered,Ending_Balance,""), "")</f>
        <v/>
      </c>
    </row>
    <row r="536" spans="2:8" x14ac:dyDescent="0.3">
      <c r="B536" s="2" t="str">
        <f>IFERROR(IF(Loan_Not_Paid*Values_Entered,Payment_Number,""), "")</f>
        <v/>
      </c>
      <c r="C536" s="4" t="str">
        <f>IFERROR(IF(Loan_Not_Paid*Values_Entered,Payment_Date,""), "")</f>
        <v/>
      </c>
      <c r="D536" s="5" t="str">
        <f>IFERROR(IF(Loan_Not_Paid*Values_Entered,Beginning_Balance,""), "")</f>
        <v/>
      </c>
      <c r="E536" s="5" t="str">
        <f>IFERROR(IF(Loan_Not_Paid*Values_Entered,Monthly_Payment,""), "")</f>
        <v/>
      </c>
      <c r="F536" s="5" t="str">
        <f>IFERROR(IF(Loan_Not_Paid*Values_Entered,Principal,""), "")</f>
        <v/>
      </c>
      <c r="G536" s="5" t="str">
        <f>IFERROR(IF(Loan_Not_Paid*Values_Entered,Interest,""), "")</f>
        <v/>
      </c>
      <c r="H536" s="5" t="str">
        <f>IFERROR(IF(Loan_Not_Paid*Values_Entered,Ending_Balance,""), "")</f>
        <v/>
      </c>
    </row>
    <row r="537" spans="2:8" x14ac:dyDescent="0.3">
      <c r="B537" s="2" t="str">
        <f>IFERROR(IF(Loan_Not_Paid*Values_Entered,Payment_Number,""), "")</f>
        <v/>
      </c>
      <c r="C537" s="4" t="str">
        <f>IFERROR(IF(Loan_Not_Paid*Values_Entered,Payment_Date,""), "")</f>
        <v/>
      </c>
      <c r="D537" s="5" t="str">
        <f>IFERROR(IF(Loan_Not_Paid*Values_Entered,Beginning_Balance,""), "")</f>
        <v/>
      </c>
      <c r="E537" s="5" t="str">
        <f>IFERROR(IF(Loan_Not_Paid*Values_Entered,Monthly_Payment,""), "")</f>
        <v/>
      </c>
      <c r="F537" s="5" t="str">
        <f>IFERROR(IF(Loan_Not_Paid*Values_Entered,Principal,""), "")</f>
        <v/>
      </c>
      <c r="G537" s="5" t="str">
        <f>IFERROR(IF(Loan_Not_Paid*Values_Entered,Interest,""), "")</f>
        <v/>
      </c>
      <c r="H537" s="5" t="str">
        <f>IFERROR(IF(Loan_Not_Paid*Values_Entered,Ending_Balance,""), "")</f>
        <v/>
      </c>
    </row>
    <row r="538" spans="2:8" x14ac:dyDescent="0.3">
      <c r="B538" s="2" t="str">
        <f>IFERROR(IF(Loan_Not_Paid*Values_Entered,Payment_Number,""), "")</f>
        <v/>
      </c>
      <c r="C538" s="4" t="str">
        <f>IFERROR(IF(Loan_Not_Paid*Values_Entered,Payment_Date,""), "")</f>
        <v/>
      </c>
      <c r="D538" s="5" t="str">
        <f>IFERROR(IF(Loan_Not_Paid*Values_Entered,Beginning_Balance,""), "")</f>
        <v/>
      </c>
      <c r="E538" s="5" t="str">
        <f>IFERROR(IF(Loan_Not_Paid*Values_Entered,Monthly_Payment,""), "")</f>
        <v/>
      </c>
      <c r="F538" s="5" t="str">
        <f>IFERROR(IF(Loan_Not_Paid*Values_Entered,Principal,""), "")</f>
        <v/>
      </c>
      <c r="G538" s="5" t="str">
        <f>IFERROR(IF(Loan_Not_Paid*Values_Entered,Interest,""), "")</f>
        <v/>
      </c>
      <c r="H538" s="5" t="str">
        <f>IFERROR(IF(Loan_Not_Paid*Values_Entered,Ending_Balance,""), "")</f>
        <v/>
      </c>
    </row>
    <row r="539" spans="2:8" x14ac:dyDescent="0.3">
      <c r="B539" s="2" t="str">
        <f>IFERROR(IF(Loan_Not_Paid*Values_Entered,Payment_Number,""), "")</f>
        <v/>
      </c>
      <c r="C539" s="4" t="str">
        <f>IFERROR(IF(Loan_Not_Paid*Values_Entered,Payment_Date,""), "")</f>
        <v/>
      </c>
      <c r="D539" s="5" t="str">
        <f>IFERROR(IF(Loan_Not_Paid*Values_Entered,Beginning_Balance,""), "")</f>
        <v/>
      </c>
      <c r="E539" s="5" t="str">
        <f>IFERROR(IF(Loan_Not_Paid*Values_Entered,Monthly_Payment,""), "")</f>
        <v/>
      </c>
      <c r="F539" s="5" t="str">
        <f>IFERROR(IF(Loan_Not_Paid*Values_Entered,Principal,""), "")</f>
        <v/>
      </c>
      <c r="G539" s="5" t="str">
        <f>IFERROR(IF(Loan_Not_Paid*Values_Entered,Interest,""), "")</f>
        <v/>
      </c>
      <c r="H539" s="5" t="str">
        <f>IFERROR(IF(Loan_Not_Paid*Values_Entered,Ending_Balance,""), "")</f>
        <v/>
      </c>
    </row>
    <row r="540" spans="2:8" x14ac:dyDescent="0.3">
      <c r="B540" s="2" t="str">
        <f>IFERROR(IF(Loan_Not_Paid*Values_Entered,Payment_Number,""), "")</f>
        <v/>
      </c>
      <c r="C540" s="4" t="str">
        <f>IFERROR(IF(Loan_Not_Paid*Values_Entered,Payment_Date,""), "")</f>
        <v/>
      </c>
      <c r="D540" s="5" t="str">
        <f>IFERROR(IF(Loan_Not_Paid*Values_Entered,Beginning_Balance,""), "")</f>
        <v/>
      </c>
      <c r="E540" s="5" t="str">
        <f>IFERROR(IF(Loan_Not_Paid*Values_Entered,Monthly_Payment,""), "")</f>
        <v/>
      </c>
      <c r="F540" s="5" t="str">
        <f>IFERROR(IF(Loan_Not_Paid*Values_Entered,Principal,""), "")</f>
        <v/>
      </c>
      <c r="G540" s="5" t="str">
        <f>IFERROR(IF(Loan_Not_Paid*Values_Entered,Interest,""), "")</f>
        <v/>
      </c>
      <c r="H540" s="5" t="str">
        <f>IFERROR(IF(Loan_Not_Paid*Values_Entered,Ending_Balance,""), "")</f>
        <v/>
      </c>
    </row>
    <row r="541" spans="2:8" x14ac:dyDescent="0.3">
      <c r="B541" s="2" t="str">
        <f>IFERROR(IF(Loan_Not_Paid*Values_Entered,Payment_Number,""), "")</f>
        <v/>
      </c>
      <c r="C541" s="4" t="str">
        <f>IFERROR(IF(Loan_Not_Paid*Values_Entered,Payment_Date,""), "")</f>
        <v/>
      </c>
      <c r="D541" s="5" t="str">
        <f>IFERROR(IF(Loan_Not_Paid*Values_Entered,Beginning_Balance,""), "")</f>
        <v/>
      </c>
      <c r="E541" s="5" t="str">
        <f>IFERROR(IF(Loan_Not_Paid*Values_Entered,Monthly_Payment,""), "")</f>
        <v/>
      </c>
      <c r="F541" s="5" t="str">
        <f>IFERROR(IF(Loan_Not_Paid*Values_Entered,Principal,""), "")</f>
        <v/>
      </c>
      <c r="G541" s="5" t="str">
        <f>IFERROR(IF(Loan_Not_Paid*Values_Entered,Interest,""), "")</f>
        <v/>
      </c>
      <c r="H541" s="5" t="str">
        <f>IFERROR(IF(Loan_Not_Paid*Values_Entered,Ending_Balance,""), "")</f>
        <v/>
      </c>
    </row>
    <row r="542" spans="2:8" x14ac:dyDescent="0.3">
      <c r="B542" s="2" t="str">
        <f>IFERROR(IF(Loan_Not_Paid*Values_Entered,Payment_Number,""), "")</f>
        <v/>
      </c>
      <c r="C542" s="4" t="str">
        <f>IFERROR(IF(Loan_Not_Paid*Values_Entered,Payment_Date,""), "")</f>
        <v/>
      </c>
      <c r="D542" s="5" t="str">
        <f>IFERROR(IF(Loan_Not_Paid*Values_Entered,Beginning_Balance,""), "")</f>
        <v/>
      </c>
      <c r="E542" s="5" t="str">
        <f>IFERROR(IF(Loan_Not_Paid*Values_Entered,Monthly_Payment,""), "")</f>
        <v/>
      </c>
      <c r="F542" s="5" t="str">
        <f>IFERROR(IF(Loan_Not_Paid*Values_Entered,Principal,""), "")</f>
        <v/>
      </c>
      <c r="G542" s="5" t="str">
        <f>IFERROR(IF(Loan_Not_Paid*Values_Entered,Interest,""), "")</f>
        <v/>
      </c>
      <c r="H542" s="5" t="str">
        <f>IFERROR(IF(Loan_Not_Paid*Values_Entered,Ending_Balance,""), "")</f>
        <v/>
      </c>
    </row>
    <row r="543" spans="2:8" x14ac:dyDescent="0.3">
      <c r="B543" s="2" t="str">
        <f>IFERROR(IF(Loan_Not_Paid*Values_Entered,Payment_Number,""), "")</f>
        <v/>
      </c>
      <c r="C543" s="4" t="str">
        <f>IFERROR(IF(Loan_Not_Paid*Values_Entered,Payment_Date,""), "")</f>
        <v/>
      </c>
      <c r="D543" s="5" t="str">
        <f>IFERROR(IF(Loan_Not_Paid*Values_Entered,Beginning_Balance,""), "")</f>
        <v/>
      </c>
      <c r="E543" s="5" t="str">
        <f>IFERROR(IF(Loan_Not_Paid*Values_Entered,Monthly_Payment,""), "")</f>
        <v/>
      </c>
      <c r="F543" s="5" t="str">
        <f>IFERROR(IF(Loan_Not_Paid*Values_Entered,Principal,""), "")</f>
        <v/>
      </c>
      <c r="G543" s="5" t="str">
        <f>IFERROR(IF(Loan_Not_Paid*Values_Entered,Interest,""), "")</f>
        <v/>
      </c>
      <c r="H543" s="5" t="str">
        <f>IFERROR(IF(Loan_Not_Paid*Values_Entered,Ending_Balance,""), "")</f>
        <v/>
      </c>
    </row>
    <row r="544" spans="2:8" x14ac:dyDescent="0.3">
      <c r="B544" s="2" t="str">
        <f>IFERROR(IF(Loan_Not_Paid*Values_Entered,Payment_Number,""), "")</f>
        <v/>
      </c>
      <c r="C544" s="4" t="str">
        <f>IFERROR(IF(Loan_Not_Paid*Values_Entered,Payment_Date,""), "")</f>
        <v/>
      </c>
      <c r="D544" s="5" t="str">
        <f>IFERROR(IF(Loan_Not_Paid*Values_Entered,Beginning_Balance,""), "")</f>
        <v/>
      </c>
      <c r="E544" s="5" t="str">
        <f>IFERROR(IF(Loan_Not_Paid*Values_Entered,Monthly_Payment,""), "")</f>
        <v/>
      </c>
      <c r="F544" s="5" t="str">
        <f>IFERROR(IF(Loan_Not_Paid*Values_Entered,Principal,""), "")</f>
        <v/>
      </c>
      <c r="G544" s="5" t="str">
        <f>IFERROR(IF(Loan_Not_Paid*Values_Entered,Interest,""), "")</f>
        <v/>
      </c>
      <c r="H544" s="5" t="str">
        <f>IFERROR(IF(Loan_Not_Paid*Values_Entered,Ending_Balance,""), "")</f>
        <v/>
      </c>
    </row>
    <row r="545" spans="2:8" x14ac:dyDescent="0.3">
      <c r="B545" s="2" t="str">
        <f>IFERROR(IF(Loan_Not_Paid*Values_Entered,Payment_Number,""), "")</f>
        <v/>
      </c>
      <c r="C545" s="4" t="str">
        <f>IFERROR(IF(Loan_Not_Paid*Values_Entered,Payment_Date,""), "")</f>
        <v/>
      </c>
      <c r="D545" s="5" t="str">
        <f>IFERROR(IF(Loan_Not_Paid*Values_Entered,Beginning_Balance,""), "")</f>
        <v/>
      </c>
      <c r="E545" s="5" t="str">
        <f>IFERROR(IF(Loan_Not_Paid*Values_Entered,Monthly_Payment,""), "")</f>
        <v/>
      </c>
      <c r="F545" s="5" t="str">
        <f>IFERROR(IF(Loan_Not_Paid*Values_Entered,Principal,""), "")</f>
        <v/>
      </c>
      <c r="G545" s="5" t="str">
        <f>IFERROR(IF(Loan_Not_Paid*Values_Entered,Interest,""), "")</f>
        <v/>
      </c>
      <c r="H545" s="5" t="str">
        <f>IFERROR(IF(Loan_Not_Paid*Values_Entered,Ending_Balance,""), "")</f>
        <v/>
      </c>
    </row>
    <row r="546" spans="2:8" x14ac:dyDescent="0.3">
      <c r="B546" s="2" t="str">
        <f>IFERROR(IF(Loan_Not_Paid*Values_Entered,Payment_Number,""), "")</f>
        <v/>
      </c>
      <c r="C546" s="4" t="str">
        <f>IFERROR(IF(Loan_Not_Paid*Values_Entered,Payment_Date,""), "")</f>
        <v/>
      </c>
      <c r="D546" s="5" t="str">
        <f>IFERROR(IF(Loan_Not_Paid*Values_Entered,Beginning_Balance,""), "")</f>
        <v/>
      </c>
      <c r="E546" s="5" t="str">
        <f>IFERROR(IF(Loan_Not_Paid*Values_Entered,Monthly_Payment,""), "")</f>
        <v/>
      </c>
      <c r="F546" s="5" t="str">
        <f>IFERROR(IF(Loan_Not_Paid*Values_Entered,Principal,""), "")</f>
        <v/>
      </c>
      <c r="G546" s="5" t="str">
        <f>IFERROR(IF(Loan_Not_Paid*Values_Entered,Interest,""), "")</f>
        <v/>
      </c>
      <c r="H546" s="5" t="str">
        <f>IFERROR(IF(Loan_Not_Paid*Values_Entered,Ending_Balance,""), "")</f>
        <v/>
      </c>
    </row>
    <row r="547" spans="2:8" x14ac:dyDescent="0.3">
      <c r="B547" s="2" t="str">
        <f>IFERROR(IF(Loan_Not_Paid*Values_Entered,Payment_Number,""), "")</f>
        <v/>
      </c>
      <c r="C547" s="4" t="str">
        <f>IFERROR(IF(Loan_Not_Paid*Values_Entered,Payment_Date,""), "")</f>
        <v/>
      </c>
      <c r="D547" s="5" t="str">
        <f>IFERROR(IF(Loan_Not_Paid*Values_Entered,Beginning_Balance,""), "")</f>
        <v/>
      </c>
      <c r="E547" s="5" t="str">
        <f>IFERROR(IF(Loan_Not_Paid*Values_Entered,Monthly_Payment,""), "")</f>
        <v/>
      </c>
      <c r="F547" s="5" t="str">
        <f>IFERROR(IF(Loan_Not_Paid*Values_Entered,Principal,""), "")</f>
        <v/>
      </c>
      <c r="G547" s="5" t="str">
        <f>IFERROR(IF(Loan_Not_Paid*Values_Entered,Interest,""), "")</f>
        <v/>
      </c>
      <c r="H547" s="5" t="str">
        <f>IFERROR(IF(Loan_Not_Paid*Values_Entered,Ending_Balance,""), "")</f>
        <v/>
      </c>
    </row>
    <row r="548" spans="2:8" x14ac:dyDescent="0.3">
      <c r="B548" s="2" t="str">
        <f>IFERROR(IF(Loan_Not_Paid*Values_Entered,Payment_Number,""), "")</f>
        <v/>
      </c>
      <c r="C548" s="4" t="str">
        <f>IFERROR(IF(Loan_Not_Paid*Values_Entered,Payment_Date,""), "")</f>
        <v/>
      </c>
      <c r="D548" s="5" t="str">
        <f>IFERROR(IF(Loan_Not_Paid*Values_Entered,Beginning_Balance,""), "")</f>
        <v/>
      </c>
      <c r="E548" s="5" t="str">
        <f>IFERROR(IF(Loan_Not_Paid*Values_Entered,Monthly_Payment,""), "")</f>
        <v/>
      </c>
      <c r="F548" s="5" t="str">
        <f>IFERROR(IF(Loan_Not_Paid*Values_Entered,Principal,""), "")</f>
        <v/>
      </c>
      <c r="G548" s="5" t="str">
        <f>IFERROR(IF(Loan_Not_Paid*Values_Entered,Interest,""), "")</f>
        <v/>
      </c>
      <c r="H548" s="5" t="str">
        <f>IFERROR(IF(Loan_Not_Paid*Values_Entered,Ending_Balance,""), "")</f>
        <v/>
      </c>
    </row>
    <row r="549" spans="2:8" x14ac:dyDescent="0.3">
      <c r="B549" s="2" t="str">
        <f>IFERROR(IF(Loan_Not_Paid*Values_Entered,Payment_Number,""), "")</f>
        <v/>
      </c>
      <c r="C549" s="4" t="str">
        <f>IFERROR(IF(Loan_Not_Paid*Values_Entered,Payment_Date,""), "")</f>
        <v/>
      </c>
      <c r="D549" s="5" t="str">
        <f>IFERROR(IF(Loan_Not_Paid*Values_Entered,Beginning_Balance,""), "")</f>
        <v/>
      </c>
      <c r="E549" s="5" t="str">
        <f>IFERROR(IF(Loan_Not_Paid*Values_Entered,Monthly_Payment,""), "")</f>
        <v/>
      </c>
      <c r="F549" s="5" t="str">
        <f>IFERROR(IF(Loan_Not_Paid*Values_Entered,Principal,""), "")</f>
        <v/>
      </c>
      <c r="G549" s="5" t="str">
        <f>IFERROR(IF(Loan_Not_Paid*Values_Entered,Interest,""), "")</f>
        <v/>
      </c>
      <c r="H549" s="5" t="str">
        <f>IFERROR(IF(Loan_Not_Paid*Values_Entered,Ending_Balance,""), "")</f>
        <v/>
      </c>
    </row>
    <row r="550" spans="2:8" x14ac:dyDescent="0.3">
      <c r="B550" s="2" t="str">
        <f>IFERROR(IF(Loan_Not_Paid*Values_Entered,Payment_Number,""), "")</f>
        <v/>
      </c>
      <c r="C550" s="4" t="str">
        <f>IFERROR(IF(Loan_Not_Paid*Values_Entered,Payment_Date,""), "")</f>
        <v/>
      </c>
      <c r="D550" s="5" t="str">
        <f>IFERROR(IF(Loan_Not_Paid*Values_Entered,Beginning_Balance,""), "")</f>
        <v/>
      </c>
      <c r="E550" s="5" t="str">
        <f>IFERROR(IF(Loan_Not_Paid*Values_Entered,Monthly_Payment,""), "")</f>
        <v/>
      </c>
      <c r="F550" s="5" t="str">
        <f>IFERROR(IF(Loan_Not_Paid*Values_Entered,Principal,""), "")</f>
        <v/>
      </c>
      <c r="G550" s="5" t="str">
        <f>IFERROR(IF(Loan_Not_Paid*Values_Entered,Interest,""), "")</f>
        <v/>
      </c>
      <c r="H550" s="5" t="str">
        <f>IFERROR(IF(Loan_Not_Paid*Values_Entered,Ending_Balance,""), "")</f>
        <v/>
      </c>
    </row>
    <row r="551" spans="2:8" x14ac:dyDescent="0.3">
      <c r="B551" s="2" t="str">
        <f>IFERROR(IF(Loan_Not_Paid*Values_Entered,Payment_Number,""), "")</f>
        <v/>
      </c>
      <c r="C551" s="4" t="str">
        <f>IFERROR(IF(Loan_Not_Paid*Values_Entered,Payment_Date,""), "")</f>
        <v/>
      </c>
      <c r="D551" s="5" t="str">
        <f>IFERROR(IF(Loan_Not_Paid*Values_Entered,Beginning_Balance,""), "")</f>
        <v/>
      </c>
      <c r="E551" s="5" t="str">
        <f>IFERROR(IF(Loan_Not_Paid*Values_Entered,Monthly_Payment,""), "")</f>
        <v/>
      </c>
      <c r="F551" s="5" t="str">
        <f>IFERROR(IF(Loan_Not_Paid*Values_Entered,Principal,""), "")</f>
        <v/>
      </c>
      <c r="G551" s="5" t="str">
        <f>IFERROR(IF(Loan_Not_Paid*Values_Entered,Interest,""), "")</f>
        <v/>
      </c>
      <c r="H551" s="5" t="str">
        <f>IFERROR(IF(Loan_Not_Paid*Values_Entered,Ending_Balance,""), "")</f>
        <v/>
      </c>
    </row>
    <row r="552" spans="2:8" x14ac:dyDescent="0.3">
      <c r="B552" s="2" t="str">
        <f>IFERROR(IF(Loan_Not_Paid*Values_Entered,Payment_Number,""), "")</f>
        <v/>
      </c>
      <c r="C552" s="4" t="str">
        <f>IFERROR(IF(Loan_Not_Paid*Values_Entered,Payment_Date,""), "")</f>
        <v/>
      </c>
      <c r="D552" s="5" t="str">
        <f>IFERROR(IF(Loan_Not_Paid*Values_Entered,Beginning_Balance,""), "")</f>
        <v/>
      </c>
      <c r="E552" s="5" t="str">
        <f>IFERROR(IF(Loan_Not_Paid*Values_Entered,Monthly_Payment,""), "")</f>
        <v/>
      </c>
      <c r="F552" s="5" t="str">
        <f>IFERROR(IF(Loan_Not_Paid*Values_Entered,Principal,""), "")</f>
        <v/>
      </c>
      <c r="G552" s="5" t="str">
        <f>IFERROR(IF(Loan_Not_Paid*Values_Entered,Interest,""), "")</f>
        <v/>
      </c>
      <c r="H552" s="5" t="str">
        <f>IFERROR(IF(Loan_Not_Paid*Values_Entered,Ending_Balance,""), "")</f>
        <v/>
      </c>
    </row>
    <row r="553" spans="2:8" x14ac:dyDescent="0.3">
      <c r="B553" s="2" t="str">
        <f>IFERROR(IF(Loan_Not_Paid*Values_Entered,Payment_Number,""), "")</f>
        <v/>
      </c>
      <c r="C553" s="4" t="str">
        <f>IFERROR(IF(Loan_Not_Paid*Values_Entered,Payment_Date,""), "")</f>
        <v/>
      </c>
      <c r="D553" s="5" t="str">
        <f>IFERROR(IF(Loan_Not_Paid*Values_Entered,Beginning_Balance,""), "")</f>
        <v/>
      </c>
      <c r="E553" s="5" t="str">
        <f>IFERROR(IF(Loan_Not_Paid*Values_Entered,Monthly_Payment,""), "")</f>
        <v/>
      </c>
      <c r="F553" s="5" t="str">
        <f>IFERROR(IF(Loan_Not_Paid*Values_Entered,Principal,""), "")</f>
        <v/>
      </c>
      <c r="G553" s="5" t="str">
        <f>IFERROR(IF(Loan_Not_Paid*Values_Entered,Interest,""), "")</f>
        <v/>
      </c>
      <c r="H553" s="5" t="str">
        <f>IFERROR(IF(Loan_Not_Paid*Values_Entered,Ending_Balance,""), "")</f>
        <v/>
      </c>
    </row>
    <row r="554" spans="2:8" x14ac:dyDescent="0.3">
      <c r="B554" s="2" t="str">
        <f>IFERROR(IF(Loan_Not_Paid*Values_Entered,Payment_Number,""), "")</f>
        <v/>
      </c>
      <c r="C554" s="4" t="str">
        <f>IFERROR(IF(Loan_Not_Paid*Values_Entered,Payment_Date,""), "")</f>
        <v/>
      </c>
      <c r="D554" s="5" t="str">
        <f>IFERROR(IF(Loan_Not_Paid*Values_Entered,Beginning_Balance,""), "")</f>
        <v/>
      </c>
      <c r="E554" s="5" t="str">
        <f>IFERROR(IF(Loan_Not_Paid*Values_Entered,Monthly_Payment,""), "")</f>
        <v/>
      </c>
      <c r="F554" s="5" t="str">
        <f>IFERROR(IF(Loan_Not_Paid*Values_Entered,Principal,""), "")</f>
        <v/>
      </c>
      <c r="G554" s="5" t="str">
        <f>IFERROR(IF(Loan_Not_Paid*Values_Entered,Interest,""), "")</f>
        <v/>
      </c>
      <c r="H554" s="5" t="str">
        <f>IFERROR(IF(Loan_Not_Paid*Values_Entered,Ending_Balance,""), "")</f>
        <v/>
      </c>
    </row>
    <row r="555" spans="2:8" x14ac:dyDescent="0.3">
      <c r="B555" s="2" t="str">
        <f>IFERROR(IF(Loan_Not_Paid*Values_Entered,Payment_Number,""), "")</f>
        <v/>
      </c>
      <c r="C555" s="4" t="str">
        <f>IFERROR(IF(Loan_Not_Paid*Values_Entered,Payment_Date,""), "")</f>
        <v/>
      </c>
      <c r="D555" s="5" t="str">
        <f>IFERROR(IF(Loan_Not_Paid*Values_Entered,Beginning_Balance,""), "")</f>
        <v/>
      </c>
      <c r="E555" s="5" t="str">
        <f>IFERROR(IF(Loan_Not_Paid*Values_Entered,Monthly_Payment,""), "")</f>
        <v/>
      </c>
      <c r="F555" s="5" t="str">
        <f>IFERROR(IF(Loan_Not_Paid*Values_Entered,Principal,""), "")</f>
        <v/>
      </c>
      <c r="G555" s="5" t="str">
        <f>IFERROR(IF(Loan_Not_Paid*Values_Entered,Interest,""), "")</f>
        <v/>
      </c>
      <c r="H555" s="5" t="str">
        <f>IFERROR(IF(Loan_Not_Paid*Values_Entered,Ending_Balance,""), "")</f>
        <v/>
      </c>
    </row>
    <row r="556" spans="2:8" x14ac:dyDescent="0.3">
      <c r="B556" s="2" t="str">
        <f>IFERROR(IF(Loan_Not_Paid*Values_Entered,Payment_Number,""), "")</f>
        <v/>
      </c>
      <c r="C556" s="4" t="str">
        <f>IFERROR(IF(Loan_Not_Paid*Values_Entered,Payment_Date,""), "")</f>
        <v/>
      </c>
      <c r="D556" s="5" t="str">
        <f>IFERROR(IF(Loan_Not_Paid*Values_Entered,Beginning_Balance,""), "")</f>
        <v/>
      </c>
      <c r="E556" s="5" t="str">
        <f>IFERROR(IF(Loan_Not_Paid*Values_Entered,Monthly_Payment,""), "")</f>
        <v/>
      </c>
      <c r="F556" s="5" t="str">
        <f>IFERROR(IF(Loan_Not_Paid*Values_Entered,Principal,""), "")</f>
        <v/>
      </c>
      <c r="G556" s="5" t="str">
        <f>IFERROR(IF(Loan_Not_Paid*Values_Entered,Interest,""), "")</f>
        <v/>
      </c>
      <c r="H556" s="5" t="str">
        <f>IFERROR(IF(Loan_Not_Paid*Values_Entered,Ending_Balance,""), "")</f>
        <v/>
      </c>
    </row>
    <row r="557" spans="2:8" x14ac:dyDescent="0.3">
      <c r="B557" s="2" t="str">
        <f>IFERROR(IF(Loan_Not_Paid*Values_Entered,Payment_Number,""), "")</f>
        <v/>
      </c>
      <c r="C557" s="4" t="str">
        <f>IFERROR(IF(Loan_Not_Paid*Values_Entered,Payment_Date,""), "")</f>
        <v/>
      </c>
      <c r="D557" s="5" t="str">
        <f>IFERROR(IF(Loan_Not_Paid*Values_Entered,Beginning_Balance,""), "")</f>
        <v/>
      </c>
      <c r="E557" s="5" t="str">
        <f>IFERROR(IF(Loan_Not_Paid*Values_Entered,Monthly_Payment,""), "")</f>
        <v/>
      </c>
      <c r="F557" s="5" t="str">
        <f>IFERROR(IF(Loan_Not_Paid*Values_Entered,Principal,""), "")</f>
        <v/>
      </c>
      <c r="G557" s="5" t="str">
        <f>IFERROR(IF(Loan_Not_Paid*Values_Entered,Interest,""), "")</f>
        <v/>
      </c>
      <c r="H557" s="5" t="str">
        <f>IFERROR(IF(Loan_Not_Paid*Values_Entered,Ending_Balance,""), "")</f>
        <v/>
      </c>
    </row>
    <row r="558" spans="2:8" x14ac:dyDescent="0.3">
      <c r="B558" s="2" t="str">
        <f>IFERROR(IF(Loan_Not_Paid*Values_Entered,Payment_Number,""), "")</f>
        <v/>
      </c>
      <c r="C558" s="4" t="str">
        <f>IFERROR(IF(Loan_Not_Paid*Values_Entered,Payment_Date,""), "")</f>
        <v/>
      </c>
      <c r="D558" s="5" t="str">
        <f>IFERROR(IF(Loan_Not_Paid*Values_Entered,Beginning_Balance,""), "")</f>
        <v/>
      </c>
      <c r="E558" s="5" t="str">
        <f>IFERROR(IF(Loan_Not_Paid*Values_Entered,Monthly_Payment,""), "")</f>
        <v/>
      </c>
      <c r="F558" s="5" t="str">
        <f>IFERROR(IF(Loan_Not_Paid*Values_Entered,Principal,""), "")</f>
        <v/>
      </c>
      <c r="G558" s="5" t="str">
        <f>IFERROR(IF(Loan_Not_Paid*Values_Entered,Interest,""), "")</f>
        <v/>
      </c>
      <c r="H558" s="5" t="str">
        <f>IFERROR(IF(Loan_Not_Paid*Values_Entered,Ending_Balance,""), "")</f>
        <v/>
      </c>
    </row>
    <row r="559" spans="2:8" x14ac:dyDescent="0.3">
      <c r="B559" s="2" t="str">
        <f>IFERROR(IF(Loan_Not_Paid*Values_Entered,Payment_Number,""), "")</f>
        <v/>
      </c>
      <c r="C559" s="4" t="str">
        <f>IFERROR(IF(Loan_Not_Paid*Values_Entered,Payment_Date,""), "")</f>
        <v/>
      </c>
      <c r="D559" s="5" t="str">
        <f>IFERROR(IF(Loan_Not_Paid*Values_Entered,Beginning_Balance,""), "")</f>
        <v/>
      </c>
      <c r="E559" s="5" t="str">
        <f>IFERROR(IF(Loan_Not_Paid*Values_Entered,Monthly_Payment,""), "")</f>
        <v/>
      </c>
      <c r="F559" s="5" t="str">
        <f>IFERROR(IF(Loan_Not_Paid*Values_Entered,Principal,""), "")</f>
        <v/>
      </c>
      <c r="G559" s="5" t="str">
        <f>IFERROR(IF(Loan_Not_Paid*Values_Entered,Interest,""), "")</f>
        <v/>
      </c>
      <c r="H559" s="5" t="str">
        <f>IFERROR(IF(Loan_Not_Paid*Values_Entered,Ending_Balance,""), "")</f>
        <v/>
      </c>
    </row>
    <row r="560" spans="2:8" x14ac:dyDescent="0.3">
      <c r="B560" s="2" t="str">
        <f>IFERROR(IF(Loan_Not_Paid*Values_Entered,Payment_Number,""), "")</f>
        <v/>
      </c>
      <c r="C560" s="4" t="str">
        <f>IFERROR(IF(Loan_Not_Paid*Values_Entered,Payment_Date,""), "")</f>
        <v/>
      </c>
      <c r="D560" s="5" t="str">
        <f>IFERROR(IF(Loan_Not_Paid*Values_Entered,Beginning_Balance,""), "")</f>
        <v/>
      </c>
      <c r="E560" s="5" t="str">
        <f>IFERROR(IF(Loan_Not_Paid*Values_Entered,Monthly_Payment,""), "")</f>
        <v/>
      </c>
      <c r="F560" s="5" t="str">
        <f>IFERROR(IF(Loan_Not_Paid*Values_Entered,Principal,""), "")</f>
        <v/>
      </c>
      <c r="G560" s="5" t="str">
        <f>IFERROR(IF(Loan_Not_Paid*Values_Entered,Interest,""), "")</f>
        <v/>
      </c>
      <c r="H560" s="5" t="str">
        <f>IFERROR(IF(Loan_Not_Paid*Values_Entered,Ending_Balance,""), "")</f>
        <v/>
      </c>
    </row>
    <row r="561" spans="2:8" x14ac:dyDescent="0.3">
      <c r="B561" s="2" t="str">
        <f>IFERROR(IF(Loan_Not_Paid*Values_Entered,Payment_Number,""), "")</f>
        <v/>
      </c>
      <c r="C561" s="4" t="str">
        <f>IFERROR(IF(Loan_Not_Paid*Values_Entered,Payment_Date,""), "")</f>
        <v/>
      </c>
      <c r="D561" s="5" t="str">
        <f>IFERROR(IF(Loan_Not_Paid*Values_Entered,Beginning_Balance,""), "")</f>
        <v/>
      </c>
      <c r="E561" s="5" t="str">
        <f>IFERROR(IF(Loan_Not_Paid*Values_Entered,Monthly_Payment,""), "")</f>
        <v/>
      </c>
      <c r="F561" s="5" t="str">
        <f>IFERROR(IF(Loan_Not_Paid*Values_Entered,Principal,""), "")</f>
        <v/>
      </c>
      <c r="G561" s="5" t="str">
        <f>IFERROR(IF(Loan_Not_Paid*Values_Entered,Interest,""), "")</f>
        <v/>
      </c>
      <c r="H561" s="5" t="str">
        <f>IFERROR(IF(Loan_Not_Paid*Values_Entered,Ending_Balance,""), "")</f>
        <v/>
      </c>
    </row>
    <row r="562" spans="2:8" x14ac:dyDescent="0.3">
      <c r="B562" s="2" t="str">
        <f>IFERROR(IF(Loan_Not_Paid*Values_Entered,Payment_Number,""), "")</f>
        <v/>
      </c>
      <c r="C562" s="4" t="str">
        <f>IFERROR(IF(Loan_Not_Paid*Values_Entered,Payment_Date,""), "")</f>
        <v/>
      </c>
      <c r="D562" s="5" t="str">
        <f>IFERROR(IF(Loan_Not_Paid*Values_Entered,Beginning_Balance,""), "")</f>
        <v/>
      </c>
      <c r="E562" s="5" t="str">
        <f>IFERROR(IF(Loan_Not_Paid*Values_Entered,Monthly_Payment,""), "")</f>
        <v/>
      </c>
      <c r="F562" s="5" t="str">
        <f>IFERROR(IF(Loan_Not_Paid*Values_Entered,Principal,""), "")</f>
        <v/>
      </c>
      <c r="G562" s="5" t="str">
        <f>IFERROR(IF(Loan_Not_Paid*Values_Entered,Interest,""), "")</f>
        <v/>
      </c>
      <c r="H562" s="5" t="str">
        <f>IFERROR(IF(Loan_Not_Paid*Values_Entered,Ending_Balance,""), "")</f>
        <v/>
      </c>
    </row>
    <row r="563" spans="2:8" x14ac:dyDescent="0.3">
      <c r="B563" s="2" t="str">
        <f>IFERROR(IF(Loan_Not_Paid*Values_Entered,Payment_Number,""), "")</f>
        <v/>
      </c>
      <c r="C563" s="4" t="str">
        <f>IFERROR(IF(Loan_Not_Paid*Values_Entered,Payment_Date,""), "")</f>
        <v/>
      </c>
      <c r="D563" s="5" t="str">
        <f>IFERROR(IF(Loan_Not_Paid*Values_Entered,Beginning_Balance,""), "")</f>
        <v/>
      </c>
      <c r="E563" s="5" t="str">
        <f>IFERROR(IF(Loan_Not_Paid*Values_Entered,Monthly_Payment,""), "")</f>
        <v/>
      </c>
      <c r="F563" s="5" t="str">
        <f>IFERROR(IF(Loan_Not_Paid*Values_Entered,Principal,""), "")</f>
        <v/>
      </c>
      <c r="G563" s="5" t="str">
        <f>IFERROR(IF(Loan_Not_Paid*Values_Entered,Interest,""), "")</f>
        <v/>
      </c>
      <c r="H563" s="5" t="str">
        <f>IFERROR(IF(Loan_Not_Paid*Values_Entered,Ending_Balance,""), "")</f>
        <v/>
      </c>
    </row>
    <row r="564" spans="2:8" x14ac:dyDescent="0.3">
      <c r="B564" s="2" t="str">
        <f>IFERROR(IF(Loan_Not_Paid*Values_Entered,Payment_Number,""), "")</f>
        <v/>
      </c>
      <c r="C564" s="4" t="str">
        <f>IFERROR(IF(Loan_Not_Paid*Values_Entered,Payment_Date,""), "")</f>
        <v/>
      </c>
      <c r="D564" s="5" t="str">
        <f>IFERROR(IF(Loan_Not_Paid*Values_Entered,Beginning_Balance,""), "")</f>
        <v/>
      </c>
      <c r="E564" s="5" t="str">
        <f>IFERROR(IF(Loan_Not_Paid*Values_Entered,Monthly_Payment,""), "")</f>
        <v/>
      </c>
      <c r="F564" s="5" t="str">
        <f>IFERROR(IF(Loan_Not_Paid*Values_Entered,Principal,""), "")</f>
        <v/>
      </c>
      <c r="G564" s="5" t="str">
        <f>IFERROR(IF(Loan_Not_Paid*Values_Entered,Interest,""), "")</f>
        <v/>
      </c>
      <c r="H564" s="5" t="str">
        <f>IFERROR(IF(Loan_Not_Paid*Values_Entered,Ending_Balance,""), "")</f>
        <v/>
      </c>
    </row>
    <row r="565" spans="2:8" x14ac:dyDescent="0.3">
      <c r="B565" s="2" t="str">
        <f>IFERROR(IF(Loan_Not_Paid*Values_Entered,Payment_Number,""), "")</f>
        <v/>
      </c>
      <c r="C565" s="4" t="str">
        <f>IFERROR(IF(Loan_Not_Paid*Values_Entered,Payment_Date,""), "")</f>
        <v/>
      </c>
      <c r="D565" s="5" t="str">
        <f>IFERROR(IF(Loan_Not_Paid*Values_Entered,Beginning_Balance,""), "")</f>
        <v/>
      </c>
      <c r="E565" s="5" t="str">
        <f>IFERROR(IF(Loan_Not_Paid*Values_Entered,Monthly_Payment,""), "")</f>
        <v/>
      </c>
      <c r="F565" s="5" t="str">
        <f>IFERROR(IF(Loan_Not_Paid*Values_Entered,Principal,""), "")</f>
        <v/>
      </c>
      <c r="G565" s="5" t="str">
        <f>IFERROR(IF(Loan_Not_Paid*Values_Entered,Interest,""), "")</f>
        <v/>
      </c>
      <c r="H565" s="5" t="str">
        <f>IFERROR(IF(Loan_Not_Paid*Values_Entered,Ending_Balance,""), "")</f>
        <v/>
      </c>
    </row>
    <row r="566" spans="2:8" x14ac:dyDescent="0.3">
      <c r="B566" s="2" t="str">
        <f>IFERROR(IF(Loan_Not_Paid*Values_Entered,Payment_Number,""), "")</f>
        <v/>
      </c>
      <c r="C566" s="4" t="str">
        <f>IFERROR(IF(Loan_Not_Paid*Values_Entered,Payment_Date,""), "")</f>
        <v/>
      </c>
      <c r="D566" s="5" t="str">
        <f>IFERROR(IF(Loan_Not_Paid*Values_Entered,Beginning_Balance,""), "")</f>
        <v/>
      </c>
      <c r="E566" s="5" t="str">
        <f>IFERROR(IF(Loan_Not_Paid*Values_Entered,Monthly_Payment,""), "")</f>
        <v/>
      </c>
      <c r="F566" s="5" t="str">
        <f>IFERROR(IF(Loan_Not_Paid*Values_Entered,Principal,""), "")</f>
        <v/>
      </c>
      <c r="G566" s="5" t="str">
        <f>IFERROR(IF(Loan_Not_Paid*Values_Entered,Interest,""), "")</f>
        <v/>
      </c>
      <c r="H566" s="5" t="str">
        <f>IFERROR(IF(Loan_Not_Paid*Values_Entered,Ending_Balance,""), "")</f>
        <v/>
      </c>
    </row>
    <row r="567" spans="2:8" x14ac:dyDescent="0.3">
      <c r="B567" s="2" t="str">
        <f>IFERROR(IF(Loan_Not_Paid*Values_Entered,Payment_Number,""), "")</f>
        <v/>
      </c>
      <c r="C567" s="4" t="str">
        <f>IFERROR(IF(Loan_Not_Paid*Values_Entered,Payment_Date,""), "")</f>
        <v/>
      </c>
      <c r="D567" s="5" t="str">
        <f>IFERROR(IF(Loan_Not_Paid*Values_Entered,Beginning_Balance,""), "")</f>
        <v/>
      </c>
      <c r="E567" s="5" t="str">
        <f>IFERROR(IF(Loan_Not_Paid*Values_Entered,Monthly_Payment,""), "")</f>
        <v/>
      </c>
      <c r="F567" s="5" t="str">
        <f>IFERROR(IF(Loan_Not_Paid*Values_Entered,Principal,""), "")</f>
        <v/>
      </c>
      <c r="G567" s="5" t="str">
        <f>IFERROR(IF(Loan_Not_Paid*Values_Entered,Interest,""), "")</f>
        <v/>
      </c>
      <c r="H567" s="5" t="str">
        <f>IFERROR(IF(Loan_Not_Paid*Values_Entered,Ending_Balance,""), "")</f>
        <v/>
      </c>
    </row>
    <row r="568" spans="2:8" x14ac:dyDescent="0.3">
      <c r="B568" s="2" t="str">
        <f>IFERROR(IF(Loan_Not_Paid*Values_Entered,Payment_Number,""), "")</f>
        <v/>
      </c>
      <c r="C568" s="4" t="str">
        <f>IFERROR(IF(Loan_Not_Paid*Values_Entered,Payment_Date,""), "")</f>
        <v/>
      </c>
      <c r="D568" s="5" t="str">
        <f>IFERROR(IF(Loan_Not_Paid*Values_Entered,Beginning_Balance,""), "")</f>
        <v/>
      </c>
      <c r="E568" s="5" t="str">
        <f>IFERROR(IF(Loan_Not_Paid*Values_Entered,Monthly_Payment,""), "")</f>
        <v/>
      </c>
      <c r="F568" s="5" t="str">
        <f>IFERROR(IF(Loan_Not_Paid*Values_Entered,Principal,""), "")</f>
        <v/>
      </c>
      <c r="G568" s="5" t="str">
        <f>IFERROR(IF(Loan_Not_Paid*Values_Entered,Interest,""), "")</f>
        <v/>
      </c>
      <c r="H568" s="5" t="str">
        <f>IFERROR(IF(Loan_Not_Paid*Values_Entered,Ending_Balance,""), "")</f>
        <v/>
      </c>
    </row>
    <row r="569" spans="2:8" x14ac:dyDescent="0.3">
      <c r="B569" s="2" t="str">
        <f>IFERROR(IF(Loan_Not_Paid*Values_Entered,Payment_Number,""), "")</f>
        <v/>
      </c>
      <c r="C569" s="4" t="str">
        <f>IFERROR(IF(Loan_Not_Paid*Values_Entered,Payment_Date,""), "")</f>
        <v/>
      </c>
      <c r="D569" s="5" t="str">
        <f>IFERROR(IF(Loan_Not_Paid*Values_Entered,Beginning_Balance,""), "")</f>
        <v/>
      </c>
      <c r="E569" s="5" t="str">
        <f>IFERROR(IF(Loan_Not_Paid*Values_Entered,Monthly_Payment,""), "")</f>
        <v/>
      </c>
      <c r="F569" s="5" t="str">
        <f>IFERROR(IF(Loan_Not_Paid*Values_Entered,Principal,""), "")</f>
        <v/>
      </c>
      <c r="G569" s="5" t="str">
        <f>IFERROR(IF(Loan_Not_Paid*Values_Entered,Interest,""), "")</f>
        <v/>
      </c>
      <c r="H569" s="5" t="str">
        <f>IFERROR(IF(Loan_Not_Paid*Values_Entered,Ending_Balance,""), "")</f>
        <v/>
      </c>
    </row>
    <row r="570" spans="2:8" x14ac:dyDescent="0.3">
      <c r="B570" s="2" t="str">
        <f>IFERROR(IF(Loan_Not_Paid*Values_Entered,Payment_Number,""), "")</f>
        <v/>
      </c>
      <c r="C570" s="4" t="str">
        <f>IFERROR(IF(Loan_Not_Paid*Values_Entered,Payment_Date,""), "")</f>
        <v/>
      </c>
      <c r="D570" s="5" t="str">
        <f>IFERROR(IF(Loan_Not_Paid*Values_Entered,Beginning_Balance,""), "")</f>
        <v/>
      </c>
      <c r="E570" s="5" t="str">
        <f>IFERROR(IF(Loan_Not_Paid*Values_Entered,Monthly_Payment,""), "")</f>
        <v/>
      </c>
      <c r="F570" s="5" t="str">
        <f>IFERROR(IF(Loan_Not_Paid*Values_Entered,Principal,""), "")</f>
        <v/>
      </c>
      <c r="G570" s="5" t="str">
        <f>IFERROR(IF(Loan_Not_Paid*Values_Entered,Interest,""), "")</f>
        <v/>
      </c>
      <c r="H570" s="5" t="str">
        <f>IFERROR(IF(Loan_Not_Paid*Values_Entered,Ending_Balance,""), "")</f>
        <v/>
      </c>
    </row>
    <row r="571" spans="2:8" x14ac:dyDescent="0.3">
      <c r="B571" s="2" t="str">
        <f>IFERROR(IF(Loan_Not_Paid*Values_Entered,Payment_Number,""), "")</f>
        <v/>
      </c>
      <c r="C571" s="4" t="str">
        <f>IFERROR(IF(Loan_Not_Paid*Values_Entered,Payment_Date,""), "")</f>
        <v/>
      </c>
      <c r="D571" s="5" t="str">
        <f>IFERROR(IF(Loan_Not_Paid*Values_Entered,Beginning_Balance,""), "")</f>
        <v/>
      </c>
      <c r="E571" s="5" t="str">
        <f>IFERROR(IF(Loan_Not_Paid*Values_Entered,Monthly_Payment,""), "")</f>
        <v/>
      </c>
      <c r="F571" s="5" t="str">
        <f>IFERROR(IF(Loan_Not_Paid*Values_Entered,Principal,""), "")</f>
        <v/>
      </c>
      <c r="G571" s="5" t="str">
        <f>IFERROR(IF(Loan_Not_Paid*Values_Entered,Interest,""), "")</f>
        <v/>
      </c>
      <c r="H571" s="5" t="str">
        <f>IFERROR(IF(Loan_Not_Paid*Values_Entered,Ending_Balance,""), "")</f>
        <v/>
      </c>
    </row>
    <row r="572" spans="2:8" x14ac:dyDescent="0.3">
      <c r="B572" s="2" t="str">
        <f>IFERROR(IF(Loan_Not_Paid*Values_Entered,Payment_Number,""), "")</f>
        <v/>
      </c>
      <c r="C572" s="4" t="str">
        <f>IFERROR(IF(Loan_Not_Paid*Values_Entered,Payment_Date,""), "")</f>
        <v/>
      </c>
      <c r="D572" s="5" t="str">
        <f>IFERROR(IF(Loan_Not_Paid*Values_Entered,Beginning_Balance,""), "")</f>
        <v/>
      </c>
      <c r="E572" s="5" t="str">
        <f>IFERROR(IF(Loan_Not_Paid*Values_Entered,Monthly_Payment,""), "")</f>
        <v/>
      </c>
      <c r="F572" s="5" t="str">
        <f>IFERROR(IF(Loan_Not_Paid*Values_Entered,Principal,""), "")</f>
        <v/>
      </c>
      <c r="G572" s="5" t="str">
        <f>IFERROR(IF(Loan_Not_Paid*Values_Entered,Interest,""), "")</f>
        <v/>
      </c>
      <c r="H572" s="5" t="str">
        <f>IFERROR(IF(Loan_Not_Paid*Values_Entered,Ending_Balance,""), "")</f>
        <v/>
      </c>
    </row>
    <row r="573" spans="2:8" x14ac:dyDescent="0.3">
      <c r="B573" s="2" t="str">
        <f>IFERROR(IF(Loan_Not_Paid*Values_Entered,Payment_Number,""), "")</f>
        <v/>
      </c>
      <c r="C573" s="4" t="str">
        <f>IFERROR(IF(Loan_Not_Paid*Values_Entered,Payment_Date,""), "")</f>
        <v/>
      </c>
      <c r="D573" s="5" t="str">
        <f>IFERROR(IF(Loan_Not_Paid*Values_Entered,Beginning_Balance,""), "")</f>
        <v/>
      </c>
      <c r="E573" s="5" t="str">
        <f>IFERROR(IF(Loan_Not_Paid*Values_Entered,Monthly_Payment,""), "")</f>
        <v/>
      </c>
      <c r="F573" s="5" t="str">
        <f>IFERROR(IF(Loan_Not_Paid*Values_Entered,Principal,""), "")</f>
        <v/>
      </c>
      <c r="G573" s="5" t="str">
        <f>IFERROR(IF(Loan_Not_Paid*Values_Entered,Interest,""), "")</f>
        <v/>
      </c>
      <c r="H573" s="5" t="str">
        <f>IFERROR(IF(Loan_Not_Paid*Values_Entered,Ending_Balance,""), "")</f>
        <v/>
      </c>
    </row>
    <row r="574" spans="2:8" x14ac:dyDescent="0.3">
      <c r="B574" s="2" t="str">
        <f>IFERROR(IF(Loan_Not_Paid*Values_Entered,Payment_Number,""), "")</f>
        <v/>
      </c>
      <c r="C574" s="4" t="str">
        <f>IFERROR(IF(Loan_Not_Paid*Values_Entered,Payment_Date,""), "")</f>
        <v/>
      </c>
      <c r="D574" s="5" t="str">
        <f>IFERROR(IF(Loan_Not_Paid*Values_Entered,Beginning_Balance,""), "")</f>
        <v/>
      </c>
      <c r="E574" s="5" t="str">
        <f>IFERROR(IF(Loan_Not_Paid*Values_Entered,Monthly_Payment,""), "")</f>
        <v/>
      </c>
      <c r="F574" s="5" t="str">
        <f>IFERROR(IF(Loan_Not_Paid*Values_Entered,Principal,""), "")</f>
        <v/>
      </c>
      <c r="G574" s="5" t="str">
        <f>IFERROR(IF(Loan_Not_Paid*Values_Entered,Interest,""), "")</f>
        <v/>
      </c>
      <c r="H574" s="5" t="str">
        <f>IFERROR(IF(Loan_Not_Paid*Values_Entered,Ending_Balance,""), "")</f>
        <v/>
      </c>
    </row>
    <row r="575" spans="2:8" x14ac:dyDescent="0.3">
      <c r="B575" s="2" t="str">
        <f>IFERROR(IF(Loan_Not_Paid*Values_Entered,Payment_Number,""), "")</f>
        <v/>
      </c>
      <c r="C575" s="4" t="str">
        <f>IFERROR(IF(Loan_Not_Paid*Values_Entered,Payment_Date,""), "")</f>
        <v/>
      </c>
      <c r="D575" s="5" t="str">
        <f>IFERROR(IF(Loan_Not_Paid*Values_Entered,Beginning_Balance,""), "")</f>
        <v/>
      </c>
      <c r="E575" s="5" t="str">
        <f>IFERROR(IF(Loan_Not_Paid*Values_Entered,Monthly_Payment,""), "")</f>
        <v/>
      </c>
      <c r="F575" s="5" t="str">
        <f>IFERROR(IF(Loan_Not_Paid*Values_Entered,Principal,""), "")</f>
        <v/>
      </c>
      <c r="G575" s="5" t="str">
        <f>IFERROR(IF(Loan_Not_Paid*Values_Entered,Interest,""), "")</f>
        <v/>
      </c>
      <c r="H575" s="5" t="str">
        <f>IFERROR(IF(Loan_Not_Paid*Values_Entered,Ending_Balance,""), "")</f>
        <v/>
      </c>
    </row>
    <row r="576" spans="2:8" x14ac:dyDescent="0.3">
      <c r="B576" s="2" t="str">
        <f>IFERROR(IF(Loan_Not_Paid*Values_Entered,Payment_Number,""), "")</f>
        <v/>
      </c>
      <c r="C576" s="4" t="str">
        <f>IFERROR(IF(Loan_Not_Paid*Values_Entered,Payment_Date,""), "")</f>
        <v/>
      </c>
      <c r="D576" s="5" t="str">
        <f>IFERROR(IF(Loan_Not_Paid*Values_Entered,Beginning_Balance,""), "")</f>
        <v/>
      </c>
      <c r="E576" s="5" t="str">
        <f>IFERROR(IF(Loan_Not_Paid*Values_Entered,Monthly_Payment,""), "")</f>
        <v/>
      </c>
      <c r="F576" s="5" t="str">
        <f>IFERROR(IF(Loan_Not_Paid*Values_Entered,Principal,""), "")</f>
        <v/>
      </c>
      <c r="G576" s="5" t="str">
        <f>IFERROR(IF(Loan_Not_Paid*Values_Entered,Interest,""), "")</f>
        <v/>
      </c>
      <c r="H576" s="5" t="str">
        <f>IFERROR(IF(Loan_Not_Paid*Values_Entered,Ending_Balance,""), "")</f>
        <v/>
      </c>
    </row>
    <row r="577" spans="2:8" x14ac:dyDescent="0.3">
      <c r="B577" s="2" t="str">
        <f>IFERROR(IF(Loan_Not_Paid*Values_Entered,Payment_Number,""), "")</f>
        <v/>
      </c>
      <c r="C577" s="4" t="str">
        <f>IFERROR(IF(Loan_Not_Paid*Values_Entered,Payment_Date,""), "")</f>
        <v/>
      </c>
      <c r="D577" s="5" t="str">
        <f>IFERROR(IF(Loan_Not_Paid*Values_Entered,Beginning_Balance,""), "")</f>
        <v/>
      </c>
      <c r="E577" s="5" t="str">
        <f>IFERROR(IF(Loan_Not_Paid*Values_Entered,Monthly_Payment,""), "")</f>
        <v/>
      </c>
      <c r="F577" s="5" t="str">
        <f>IFERROR(IF(Loan_Not_Paid*Values_Entered,Principal,""), "")</f>
        <v/>
      </c>
      <c r="G577" s="5" t="str">
        <f>IFERROR(IF(Loan_Not_Paid*Values_Entered,Interest,""), "")</f>
        <v/>
      </c>
      <c r="H577" s="5" t="str">
        <f>IFERROR(IF(Loan_Not_Paid*Values_Entered,Ending_Balance,""), "")</f>
        <v/>
      </c>
    </row>
    <row r="578" spans="2:8" x14ac:dyDescent="0.3">
      <c r="B578" s="2" t="str">
        <f>IFERROR(IF(Loan_Not_Paid*Values_Entered,Payment_Number,""), "")</f>
        <v/>
      </c>
      <c r="C578" s="4" t="str">
        <f>IFERROR(IF(Loan_Not_Paid*Values_Entered,Payment_Date,""), "")</f>
        <v/>
      </c>
      <c r="D578" s="5" t="str">
        <f>IFERROR(IF(Loan_Not_Paid*Values_Entered,Beginning_Balance,""), "")</f>
        <v/>
      </c>
      <c r="E578" s="5" t="str">
        <f>IFERROR(IF(Loan_Not_Paid*Values_Entered,Monthly_Payment,""), "")</f>
        <v/>
      </c>
      <c r="F578" s="5" t="str">
        <f>IFERROR(IF(Loan_Not_Paid*Values_Entered,Principal,""), "")</f>
        <v/>
      </c>
      <c r="G578" s="5" t="str">
        <f>IFERROR(IF(Loan_Not_Paid*Values_Entered,Interest,""), "")</f>
        <v/>
      </c>
      <c r="H578" s="5" t="str">
        <f>IFERROR(IF(Loan_Not_Paid*Values_Entered,Ending_Balance,""), "")</f>
        <v/>
      </c>
    </row>
    <row r="579" spans="2:8" x14ac:dyDescent="0.3">
      <c r="B579" s="2" t="str">
        <f>IFERROR(IF(Loan_Not_Paid*Values_Entered,Payment_Number,""), "")</f>
        <v/>
      </c>
      <c r="C579" s="4" t="str">
        <f>IFERROR(IF(Loan_Not_Paid*Values_Entered,Payment_Date,""), "")</f>
        <v/>
      </c>
      <c r="D579" s="5" t="str">
        <f>IFERROR(IF(Loan_Not_Paid*Values_Entered,Beginning_Balance,""), "")</f>
        <v/>
      </c>
      <c r="E579" s="5" t="str">
        <f>IFERROR(IF(Loan_Not_Paid*Values_Entered,Monthly_Payment,""), "")</f>
        <v/>
      </c>
      <c r="F579" s="5" t="str">
        <f>IFERROR(IF(Loan_Not_Paid*Values_Entered,Principal,""), "")</f>
        <v/>
      </c>
      <c r="G579" s="5" t="str">
        <f>IFERROR(IF(Loan_Not_Paid*Values_Entered,Interest,""), "")</f>
        <v/>
      </c>
      <c r="H579" s="5" t="str">
        <f>IFERROR(IF(Loan_Not_Paid*Values_Entered,Ending_Balance,""), "")</f>
        <v/>
      </c>
    </row>
    <row r="580" spans="2:8" x14ac:dyDescent="0.3">
      <c r="B580" s="2" t="str">
        <f>IFERROR(IF(Loan_Not_Paid*Values_Entered,Payment_Number,""), "")</f>
        <v/>
      </c>
      <c r="C580" s="4" t="str">
        <f>IFERROR(IF(Loan_Not_Paid*Values_Entered,Payment_Date,""), "")</f>
        <v/>
      </c>
      <c r="D580" s="5" t="str">
        <f>IFERROR(IF(Loan_Not_Paid*Values_Entered,Beginning_Balance,""), "")</f>
        <v/>
      </c>
      <c r="E580" s="5" t="str">
        <f>IFERROR(IF(Loan_Not_Paid*Values_Entered,Monthly_Payment,""), "")</f>
        <v/>
      </c>
      <c r="F580" s="5" t="str">
        <f>IFERROR(IF(Loan_Not_Paid*Values_Entered,Principal,""), "")</f>
        <v/>
      </c>
      <c r="G580" s="5" t="str">
        <f>IFERROR(IF(Loan_Not_Paid*Values_Entered,Interest,""), "")</f>
        <v/>
      </c>
      <c r="H580" s="5" t="str">
        <f>IFERROR(IF(Loan_Not_Paid*Values_Entered,Ending_Balance,""), "")</f>
        <v/>
      </c>
    </row>
    <row r="581" spans="2:8" x14ac:dyDescent="0.3">
      <c r="B581" s="2" t="str">
        <f>IFERROR(IF(Loan_Not_Paid*Values_Entered,Payment_Number,""), "")</f>
        <v/>
      </c>
      <c r="C581" s="4" t="str">
        <f>IFERROR(IF(Loan_Not_Paid*Values_Entered,Payment_Date,""), "")</f>
        <v/>
      </c>
      <c r="D581" s="5" t="str">
        <f>IFERROR(IF(Loan_Not_Paid*Values_Entered,Beginning_Balance,""), "")</f>
        <v/>
      </c>
      <c r="E581" s="5" t="str">
        <f>IFERROR(IF(Loan_Not_Paid*Values_Entered,Monthly_Payment,""), "")</f>
        <v/>
      </c>
      <c r="F581" s="5" t="str">
        <f>IFERROR(IF(Loan_Not_Paid*Values_Entered,Principal,""), "")</f>
        <v/>
      </c>
      <c r="G581" s="5" t="str">
        <f>IFERROR(IF(Loan_Not_Paid*Values_Entered,Interest,""), "")</f>
        <v/>
      </c>
      <c r="H581" s="5" t="str">
        <f>IFERROR(IF(Loan_Not_Paid*Values_Entered,Ending_Balance,""), "")</f>
        <v/>
      </c>
    </row>
    <row r="582" spans="2:8" x14ac:dyDescent="0.3">
      <c r="B582" s="2" t="str">
        <f>IFERROR(IF(Loan_Not_Paid*Values_Entered,Payment_Number,""), "")</f>
        <v/>
      </c>
      <c r="C582" s="4" t="str">
        <f>IFERROR(IF(Loan_Not_Paid*Values_Entered,Payment_Date,""), "")</f>
        <v/>
      </c>
      <c r="D582" s="5" t="str">
        <f>IFERROR(IF(Loan_Not_Paid*Values_Entered,Beginning_Balance,""), "")</f>
        <v/>
      </c>
      <c r="E582" s="5" t="str">
        <f>IFERROR(IF(Loan_Not_Paid*Values_Entered,Monthly_Payment,""), "")</f>
        <v/>
      </c>
      <c r="F582" s="5" t="str">
        <f>IFERROR(IF(Loan_Not_Paid*Values_Entered,Principal,""), "")</f>
        <v/>
      </c>
      <c r="G582" s="5" t="str">
        <f>IFERROR(IF(Loan_Not_Paid*Values_Entered,Interest,""), "")</f>
        <v/>
      </c>
      <c r="H582" s="5" t="str">
        <f>IFERROR(IF(Loan_Not_Paid*Values_Entered,Ending_Balance,""), "")</f>
        <v/>
      </c>
    </row>
    <row r="583" spans="2:8" x14ac:dyDescent="0.3">
      <c r="B583" s="2" t="str">
        <f>IFERROR(IF(Loan_Not_Paid*Values_Entered,Payment_Number,""), "")</f>
        <v/>
      </c>
      <c r="C583" s="4" t="str">
        <f>IFERROR(IF(Loan_Not_Paid*Values_Entered,Payment_Date,""), "")</f>
        <v/>
      </c>
      <c r="D583" s="5" t="str">
        <f>IFERROR(IF(Loan_Not_Paid*Values_Entered,Beginning_Balance,""), "")</f>
        <v/>
      </c>
      <c r="E583" s="5" t="str">
        <f>IFERROR(IF(Loan_Not_Paid*Values_Entered,Monthly_Payment,""), "")</f>
        <v/>
      </c>
      <c r="F583" s="5" t="str">
        <f>IFERROR(IF(Loan_Not_Paid*Values_Entered,Principal,""), "")</f>
        <v/>
      </c>
      <c r="G583" s="5" t="str">
        <f>IFERROR(IF(Loan_Not_Paid*Values_Entered,Interest,""), "")</f>
        <v/>
      </c>
      <c r="H583" s="5" t="str">
        <f>IFERROR(IF(Loan_Not_Paid*Values_Entered,Ending_Balance,""), "")</f>
        <v/>
      </c>
    </row>
    <row r="584" spans="2:8" x14ac:dyDescent="0.3">
      <c r="B584" s="2" t="str">
        <f>IFERROR(IF(Loan_Not_Paid*Values_Entered,Payment_Number,""), "")</f>
        <v/>
      </c>
      <c r="C584" s="4" t="str">
        <f>IFERROR(IF(Loan_Not_Paid*Values_Entered,Payment_Date,""), "")</f>
        <v/>
      </c>
      <c r="D584" s="5" t="str">
        <f>IFERROR(IF(Loan_Not_Paid*Values_Entered,Beginning_Balance,""), "")</f>
        <v/>
      </c>
      <c r="E584" s="5" t="str">
        <f>IFERROR(IF(Loan_Not_Paid*Values_Entered,Monthly_Payment,""), "")</f>
        <v/>
      </c>
      <c r="F584" s="5" t="str">
        <f>IFERROR(IF(Loan_Not_Paid*Values_Entered,Principal,""), "")</f>
        <v/>
      </c>
      <c r="G584" s="5" t="str">
        <f>IFERROR(IF(Loan_Not_Paid*Values_Entered,Interest,""), "")</f>
        <v/>
      </c>
      <c r="H584" s="5" t="str">
        <f>IFERROR(IF(Loan_Not_Paid*Values_Entered,Ending_Balance,""), "")</f>
        <v/>
      </c>
    </row>
    <row r="585" spans="2:8" x14ac:dyDescent="0.3">
      <c r="B585" s="2" t="str">
        <f>IFERROR(IF(Loan_Not_Paid*Values_Entered,Payment_Number,""), "")</f>
        <v/>
      </c>
      <c r="C585" s="4" t="str">
        <f>IFERROR(IF(Loan_Not_Paid*Values_Entered,Payment_Date,""), "")</f>
        <v/>
      </c>
      <c r="D585" s="5" t="str">
        <f>IFERROR(IF(Loan_Not_Paid*Values_Entered,Beginning_Balance,""), "")</f>
        <v/>
      </c>
      <c r="E585" s="5" t="str">
        <f>IFERROR(IF(Loan_Not_Paid*Values_Entered,Monthly_Payment,""), "")</f>
        <v/>
      </c>
      <c r="F585" s="5" t="str">
        <f>IFERROR(IF(Loan_Not_Paid*Values_Entered,Principal,""), "")</f>
        <v/>
      </c>
      <c r="G585" s="5" t="str">
        <f>IFERROR(IF(Loan_Not_Paid*Values_Entered,Interest,""), "")</f>
        <v/>
      </c>
      <c r="H585" s="5" t="str">
        <f>IFERROR(IF(Loan_Not_Paid*Values_Entered,Ending_Balance,""), "")</f>
        <v/>
      </c>
    </row>
    <row r="586" spans="2:8" x14ac:dyDescent="0.3">
      <c r="B586" s="2" t="str">
        <f>IFERROR(IF(Loan_Not_Paid*Values_Entered,Payment_Number,""), "")</f>
        <v/>
      </c>
      <c r="C586" s="4" t="str">
        <f>IFERROR(IF(Loan_Not_Paid*Values_Entered,Payment_Date,""), "")</f>
        <v/>
      </c>
      <c r="D586" s="5" t="str">
        <f>IFERROR(IF(Loan_Not_Paid*Values_Entered,Beginning_Balance,""), "")</f>
        <v/>
      </c>
      <c r="E586" s="5" t="str">
        <f>IFERROR(IF(Loan_Not_Paid*Values_Entered,Monthly_Payment,""), "")</f>
        <v/>
      </c>
      <c r="F586" s="5" t="str">
        <f>IFERROR(IF(Loan_Not_Paid*Values_Entered,Principal,""), "")</f>
        <v/>
      </c>
      <c r="G586" s="5" t="str">
        <f>IFERROR(IF(Loan_Not_Paid*Values_Entered,Interest,""), "")</f>
        <v/>
      </c>
      <c r="H586" s="5" t="str">
        <f>IFERROR(IF(Loan_Not_Paid*Values_Entered,Ending_Balance,""), "")</f>
        <v/>
      </c>
    </row>
    <row r="587" spans="2:8" x14ac:dyDescent="0.3">
      <c r="B587" s="2" t="str">
        <f>IFERROR(IF(Loan_Not_Paid*Values_Entered,Payment_Number,""), "")</f>
        <v/>
      </c>
      <c r="C587" s="4" t="str">
        <f>IFERROR(IF(Loan_Not_Paid*Values_Entered,Payment_Date,""), "")</f>
        <v/>
      </c>
      <c r="D587" s="5" t="str">
        <f>IFERROR(IF(Loan_Not_Paid*Values_Entered,Beginning_Balance,""), "")</f>
        <v/>
      </c>
      <c r="E587" s="5" t="str">
        <f>IFERROR(IF(Loan_Not_Paid*Values_Entered,Monthly_Payment,""), "")</f>
        <v/>
      </c>
      <c r="F587" s="5" t="str">
        <f>IFERROR(IF(Loan_Not_Paid*Values_Entered,Principal,""), "")</f>
        <v/>
      </c>
      <c r="G587" s="5" t="str">
        <f>IFERROR(IF(Loan_Not_Paid*Values_Entered,Interest,""), "")</f>
        <v/>
      </c>
      <c r="H587" s="5" t="str">
        <f>IFERROR(IF(Loan_Not_Paid*Values_Entered,Ending_Balance,""), "")</f>
        <v/>
      </c>
    </row>
    <row r="588" spans="2:8" x14ac:dyDescent="0.3">
      <c r="B588" s="2" t="str">
        <f>IFERROR(IF(Loan_Not_Paid*Values_Entered,Payment_Number,""), "")</f>
        <v/>
      </c>
      <c r="C588" s="4" t="str">
        <f>IFERROR(IF(Loan_Not_Paid*Values_Entered,Payment_Date,""), "")</f>
        <v/>
      </c>
      <c r="D588" s="5" t="str">
        <f>IFERROR(IF(Loan_Not_Paid*Values_Entered,Beginning_Balance,""), "")</f>
        <v/>
      </c>
      <c r="E588" s="5" t="str">
        <f>IFERROR(IF(Loan_Not_Paid*Values_Entered,Monthly_Payment,""), "")</f>
        <v/>
      </c>
      <c r="F588" s="5" t="str">
        <f>IFERROR(IF(Loan_Not_Paid*Values_Entered,Principal,""), "")</f>
        <v/>
      </c>
      <c r="G588" s="5" t="str">
        <f>IFERROR(IF(Loan_Not_Paid*Values_Entered,Interest,""), "")</f>
        <v/>
      </c>
      <c r="H588" s="5" t="str">
        <f>IFERROR(IF(Loan_Not_Paid*Values_Entered,Ending_Balance,""), "")</f>
        <v/>
      </c>
    </row>
    <row r="589" spans="2:8" x14ac:dyDescent="0.3">
      <c r="B589" s="2" t="str">
        <f>IFERROR(IF(Loan_Not_Paid*Values_Entered,Payment_Number,""), "")</f>
        <v/>
      </c>
      <c r="C589" s="4" t="str">
        <f>IFERROR(IF(Loan_Not_Paid*Values_Entered,Payment_Date,""), "")</f>
        <v/>
      </c>
      <c r="D589" s="5" t="str">
        <f>IFERROR(IF(Loan_Not_Paid*Values_Entered,Beginning_Balance,""), "")</f>
        <v/>
      </c>
      <c r="E589" s="5" t="str">
        <f>IFERROR(IF(Loan_Not_Paid*Values_Entered,Monthly_Payment,""), "")</f>
        <v/>
      </c>
      <c r="F589" s="5" t="str">
        <f>IFERROR(IF(Loan_Not_Paid*Values_Entered,Principal,""), "")</f>
        <v/>
      </c>
      <c r="G589" s="5" t="str">
        <f>IFERROR(IF(Loan_Not_Paid*Values_Entered,Interest,""), "")</f>
        <v/>
      </c>
      <c r="H589" s="5" t="str">
        <f>IFERROR(IF(Loan_Not_Paid*Values_Entered,Ending_Balance,""), "")</f>
        <v/>
      </c>
    </row>
    <row r="590" spans="2:8" x14ac:dyDescent="0.3">
      <c r="B590" s="2" t="str">
        <f>IFERROR(IF(Loan_Not_Paid*Values_Entered,Payment_Number,""), "")</f>
        <v/>
      </c>
      <c r="C590" s="4" t="str">
        <f>IFERROR(IF(Loan_Not_Paid*Values_Entered,Payment_Date,""), "")</f>
        <v/>
      </c>
      <c r="D590" s="5" t="str">
        <f>IFERROR(IF(Loan_Not_Paid*Values_Entered,Beginning_Balance,""), "")</f>
        <v/>
      </c>
      <c r="E590" s="5" t="str">
        <f>IFERROR(IF(Loan_Not_Paid*Values_Entered,Monthly_Payment,""), "")</f>
        <v/>
      </c>
      <c r="F590" s="5" t="str">
        <f>IFERROR(IF(Loan_Not_Paid*Values_Entered,Principal,""), "")</f>
        <v/>
      </c>
      <c r="G590" s="5" t="str">
        <f>IFERROR(IF(Loan_Not_Paid*Values_Entered,Interest,""), "")</f>
        <v/>
      </c>
      <c r="H590" s="5" t="str">
        <f>IFERROR(IF(Loan_Not_Paid*Values_Entered,Ending_Balance,""), "")</f>
        <v/>
      </c>
    </row>
    <row r="591" spans="2:8" x14ac:dyDescent="0.3">
      <c r="B591" s="2" t="str">
        <f>IFERROR(IF(Loan_Not_Paid*Values_Entered,Payment_Number,""), "")</f>
        <v/>
      </c>
      <c r="C591" s="4" t="str">
        <f>IFERROR(IF(Loan_Not_Paid*Values_Entered,Payment_Date,""), "")</f>
        <v/>
      </c>
      <c r="D591" s="5" t="str">
        <f>IFERROR(IF(Loan_Not_Paid*Values_Entered,Beginning_Balance,""), "")</f>
        <v/>
      </c>
      <c r="E591" s="5" t="str">
        <f>IFERROR(IF(Loan_Not_Paid*Values_Entered,Monthly_Payment,""), "")</f>
        <v/>
      </c>
      <c r="F591" s="5" t="str">
        <f>IFERROR(IF(Loan_Not_Paid*Values_Entered,Principal,""), "")</f>
        <v/>
      </c>
      <c r="G591" s="5" t="str">
        <f>IFERROR(IF(Loan_Not_Paid*Values_Entered,Interest,""), "")</f>
        <v/>
      </c>
      <c r="H591" s="5" t="str">
        <f>IFERROR(IF(Loan_Not_Paid*Values_Entered,Ending_Balance,""), "")</f>
        <v/>
      </c>
    </row>
    <row r="592" spans="2:8" x14ac:dyDescent="0.3">
      <c r="B592" s="2" t="str">
        <f>IFERROR(IF(Loan_Not_Paid*Values_Entered,Payment_Number,""), "")</f>
        <v/>
      </c>
      <c r="C592" s="4" t="str">
        <f>IFERROR(IF(Loan_Not_Paid*Values_Entered,Payment_Date,""), "")</f>
        <v/>
      </c>
      <c r="D592" s="5" t="str">
        <f>IFERROR(IF(Loan_Not_Paid*Values_Entered,Beginning_Balance,""), "")</f>
        <v/>
      </c>
      <c r="E592" s="5" t="str">
        <f>IFERROR(IF(Loan_Not_Paid*Values_Entered,Monthly_Payment,""), "")</f>
        <v/>
      </c>
      <c r="F592" s="5" t="str">
        <f>IFERROR(IF(Loan_Not_Paid*Values_Entered,Principal,""), "")</f>
        <v/>
      </c>
      <c r="G592" s="5" t="str">
        <f>IFERROR(IF(Loan_Not_Paid*Values_Entered,Interest,""), "")</f>
        <v/>
      </c>
      <c r="H592" s="5" t="str">
        <f>IFERROR(IF(Loan_Not_Paid*Values_Entered,Ending_Balance,""), "")</f>
        <v/>
      </c>
    </row>
    <row r="593" spans="2:8" x14ac:dyDescent="0.3">
      <c r="B593" s="2" t="str">
        <f>IFERROR(IF(Loan_Not_Paid*Values_Entered,Payment_Number,""), "")</f>
        <v/>
      </c>
      <c r="C593" s="4" t="str">
        <f>IFERROR(IF(Loan_Not_Paid*Values_Entered,Payment_Date,""), "")</f>
        <v/>
      </c>
      <c r="D593" s="5" t="str">
        <f>IFERROR(IF(Loan_Not_Paid*Values_Entered,Beginning_Balance,""), "")</f>
        <v/>
      </c>
      <c r="E593" s="5" t="str">
        <f>IFERROR(IF(Loan_Not_Paid*Values_Entered,Monthly_Payment,""), "")</f>
        <v/>
      </c>
      <c r="F593" s="5" t="str">
        <f>IFERROR(IF(Loan_Not_Paid*Values_Entered,Principal,""), "")</f>
        <v/>
      </c>
      <c r="G593" s="5" t="str">
        <f>IFERROR(IF(Loan_Not_Paid*Values_Entered,Interest,""), "")</f>
        <v/>
      </c>
      <c r="H593" s="5" t="str">
        <f>IFERROR(IF(Loan_Not_Paid*Values_Entered,Ending_Balance,""), "")</f>
        <v/>
      </c>
    </row>
    <row r="594" spans="2:8" x14ac:dyDescent="0.3">
      <c r="B594" s="2" t="str">
        <f>IFERROR(IF(Loan_Not_Paid*Values_Entered,Payment_Number,""), "")</f>
        <v/>
      </c>
      <c r="C594" s="4" t="str">
        <f>IFERROR(IF(Loan_Not_Paid*Values_Entered,Payment_Date,""), "")</f>
        <v/>
      </c>
      <c r="D594" s="5" t="str">
        <f>IFERROR(IF(Loan_Not_Paid*Values_Entered,Beginning_Balance,""), "")</f>
        <v/>
      </c>
      <c r="E594" s="5" t="str">
        <f>IFERROR(IF(Loan_Not_Paid*Values_Entered,Monthly_Payment,""), "")</f>
        <v/>
      </c>
      <c r="F594" s="5" t="str">
        <f>IFERROR(IF(Loan_Not_Paid*Values_Entered,Principal,""), "")</f>
        <v/>
      </c>
      <c r="G594" s="5" t="str">
        <f>IFERROR(IF(Loan_Not_Paid*Values_Entered,Interest,""), "")</f>
        <v/>
      </c>
      <c r="H594" s="5" t="str">
        <f>IFERROR(IF(Loan_Not_Paid*Values_Entered,Ending_Balance,""), "")</f>
        <v/>
      </c>
    </row>
    <row r="595" spans="2:8" x14ac:dyDescent="0.3">
      <c r="B595" s="2" t="str">
        <f>IFERROR(IF(Loan_Not_Paid*Values_Entered,Payment_Number,""), "")</f>
        <v/>
      </c>
      <c r="C595" s="4" t="str">
        <f>IFERROR(IF(Loan_Not_Paid*Values_Entered,Payment_Date,""), "")</f>
        <v/>
      </c>
      <c r="D595" s="5" t="str">
        <f>IFERROR(IF(Loan_Not_Paid*Values_Entered,Beginning_Balance,""), "")</f>
        <v/>
      </c>
      <c r="E595" s="5" t="str">
        <f>IFERROR(IF(Loan_Not_Paid*Values_Entered,Monthly_Payment,""), "")</f>
        <v/>
      </c>
      <c r="F595" s="5" t="str">
        <f>IFERROR(IF(Loan_Not_Paid*Values_Entered,Principal,""), "")</f>
        <v/>
      </c>
      <c r="G595" s="5" t="str">
        <f>IFERROR(IF(Loan_Not_Paid*Values_Entered,Interest,""), "")</f>
        <v/>
      </c>
      <c r="H595" s="5" t="str">
        <f>IFERROR(IF(Loan_Not_Paid*Values_Entered,Ending_Balance,""), "")</f>
        <v/>
      </c>
    </row>
    <row r="596" spans="2:8" x14ac:dyDescent="0.3">
      <c r="B596" s="2" t="str">
        <f>IFERROR(IF(Loan_Not_Paid*Values_Entered,Payment_Number,""), "")</f>
        <v/>
      </c>
      <c r="C596" s="4" t="str">
        <f>IFERROR(IF(Loan_Not_Paid*Values_Entered,Payment_Date,""), "")</f>
        <v/>
      </c>
      <c r="D596" s="5" t="str">
        <f>IFERROR(IF(Loan_Not_Paid*Values_Entered,Beginning_Balance,""), "")</f>
        <v/>
      </c>
      <c r="E596" s="5" t="str">
        <f>IFERROR(IF(Loan_Not_Paid*Values_Entered,Monthly_Payment,""), "")</f>
        <v/>
      </c>
      <c r="F596" s="5" t="str">
        <f>IFERROR(IF(Loan_Not_Paid*Values_Entered,Principal,""), "")</f>
        <v/>
      </c>
      <c r="G596" s="5" t="str">
        <f>IFERROR(IF(Loan_Not_Paid*Values_Entered,Interest,""), "")</f>
        <v/>
      </c>
      <c r="H596" s="5" t="str">
        <f>IFERROR(IF(Loan_Not_Paid*Values_Entered,Ending_Balance,""), "")</f>
        <v/>
      </c>
    </row>
    <row r="597" spans="2:8" x14ac:dyDescent="0.3">
      <c r="B597" s="2" t="str">
        <f>IFERROR(IF(Loan_Not_Paid*Values_Entered,Payment_Number,""), "")</f>
        <v/>
      </c>
      <c r="C597" s="4" t="str">
        <f>IFERROR(IF(Loan_Not_Paid*Values_Entered,Payment_Date,""), "")</f>
        <v/>
      </c>
      <c r="D597" s="5" t="str">
        <f>IFERROR(IF(Loan_Not_Paid*Values_Entered,Beginning_Balance,""), "")</f>
        <v/>
      </c>
      <c r="E597" s="5" t="str">
        <f>IFERROR(IF(Loan_Not_Paid*Values_Entered,Monthly_Payment,""), "")</f>
        <v/>
      </c>
      <c r="F597" s="5" t="str">
        <f>IFERROR(IF(Loan_Not_Paid*Values_Entered,Principal,""), "")</f>
        <v/>
      </c>
      <c r="G597" s="5" t="str">
        <f>IFERROR(IF(Loan_Not_Paid*Values_Entered,Interest,""), "")</f>
        <v/>
      </c>
      <c r="H597" s="5" t="str">
        <f>IFERROR(IF(Loan_Not_Paid*Values_Entered,Ending_Balance,""), "")</f>
        <v/>
      </c>
    </row>
    <row r="598" spans="2:8" x14ac:dyDescent="0.3">
      <c r="B598" s="2" t="str">
        <f>IFERROR(IF(Loan_Not_Paid*Values_Entered,Payment_Number,""), "")</f>
        <v/>
      </c>
      <c r="C598" s="4" t="str">
        <f>IFERROR(IF(Loan_Not_Paid*Values_Entered,Payment_Date,""), "")</f>
        <v/>
      </c>
      <c r="D598" s="5" t="str">
        <f>IFERROR(IF(Loan_Not_Paid*Values_Entered,Beginning_Balance,""), "")</f>
        <v/>
      </c>
      <c r="E598" s="5" t="str">
        <f>IFERROR(IF(Loan_Not_Paid*Values_Entered,Monthly_Payment,""), "")</f>
        <v/>
      </c>
      <c r="F598" s="5" t="str">
        <f>IFERROR(IF(Loan_Not_Paid*Values_Entered,Principal,""), "")</f>
        <v/>
      </c>
      <c r="G598" s="5" t="str">
        <f>IFERROR(IF(Loan_Not_Paid*Values_Entered,Interest,""), "")</f>
        <v/>
      </c>
      <c r="H598" s="5" t="str">
        <f>IFERROR(IF(Loan_Not_Paid*Values_Entered,Ending_Balance,""), "")</f>
        <v/>
      </c>
    </row>
    <row r="599" spans="2:8" x14ac:dyDescent="0.3">
      <c r="B599" s="2" t="str">
        <f>IFERROR(IF(Loan_Not_Paid*Values_Entered,Payment_Number,""), "")</f>
        <v/>
      </c>
      <c r="C599" s="4" t="str">
        <f>IFERROR(IF(Loan_Not_Paid*Values_Entered,Payment_Date,""), "")</f>
        <v/>
      </c>
      <c r="D599" s="5" t="str">
        <f>IFERROR(IF(Loan_Not_Paid*Values_Entered,Beginning_Balance,""), "")</f>
        <v/>
      </c>
      <c r="E599" s="5" t="str">
        <f>IFERROR(IF(Loan_Not_Paid*Values_Entered,Monthly_Payment,""), "")</f>
        <v/>
      </c>
      <c r="F599" s="5" t="str">
        <f>IFERROR(IF(Loan_Not_Paid*Values_Entered,Principal,""), "")</f>
        <v/>
      </c>
      <c r="G599" s="5" t="str">
        <f>IFERROR(IF(Loan_Not_Paid*Values_Entered,Interest,""), "")</f>
        <v/>
      </c>
      <c r="H599" s="5" t="str">
        <f>IFERROR(IF(Loan_Not_Paid*Values_Entered,Ending_Balance,""), "")</f>
        <v/>
      </c>
    </row>
    <row r="600" spans="2:8" x14ac:dyDescent="0.3">
      <c r="B600" s="2" t="str">
        <f>IFERROR(IF(Loan_Not_Paid*Values_Entered,Payment_Number,""), "")</f>
        <v/>
      </c>
      <c r="C600" s="4" t="str">
        <f>IFERROR(IF(Loan_Not_Paid*Values_Entered,Payment_Date,""), "")</f>
        <v/>
      </c>
      <c r="D600" s="5" t="str">
        <f>IFERROR(IF(Loan_Not_Paid*Values_Entered,Beginning_Balance,""), "")</f>
        <v/>
      </c>
      <c r="E600" s="5" t="str">
        <f>IFERROR(IF(Loan_Not_Paid*Values_Entered,Monthly_Payment,""), "")</f>
        <v/>
      </c>
      <c r="F600" s="5" t="str">
        <f>IFERROR(IF(Loan_Not_Paid*Values_Entered,Principal,""), "")</f>
        <v/>
      </c>
      <c r="G600" s="5" t="str">
        <f>IFERROR(IF(Loan_Not_Paid*Values_Entered,Interest,""), "")</f>
        <v/>
      </c>
      <c r="H600" s="5" t="str">
        <f>IFERROR(IF(Loan_Not_Paid*Values_Entered,Ending_Balance,""), "")</f>
        <v/>
      </c>
    </row>
    <row r="601" spans="2:8" x14ac:dyDescent="0.3">
      <c r="B601" s="2" t="str">
        <f>IFERROR(IF(Loan_Not_Paid*Values_Entered,Payment_Number,""), "")</f>
        <v/>
      </c>
      <c r="C601" s="4" t="str">
        <f>IFERROR(IF(Loan_Not_Paid*Values_Entered,Payment_Date,""), "")</f>
        <v/>
      </c>
      <c r="D601" s="5" t="str">
        <f>IFERROR(IF(Loan_Not_Paid*Values_Entered,Beginning_Balance,""), "")</f>
        <v/>
      </c>
      <c r="E601" s="5" t="str">
        <f>IFERROR(IF(Loan_Not_Paid*Values_Entered,Monthly_Payment,""), "")</f>
        <v/>
      </c>
      <c r="F601" s="5" t="str">
        <f>IFERROR(IF(Loan_Not_Paid*Values_Entered,Principal,""), "")</f>
        <v/>
      </c>
      <c r="G601" s="5" t="str">
        <f>IFERROR(IF(Loan_Not_Paid*Values_Entered,Interest,""), "")</f>
        <v/>
      </c>
      <c r="H601" s="5" t="str">
        <f>IFERROR(IF(Loan_Not_Paid*Values_Entered,Ending_Balance,""), "")</f>
        <v/>
      </c>
    </row>
    <row r="602" spans="2:8" x14ac:dyDescent="0.3">
      <c r="B602" s="2" t="str">
        <f>IFERROR(IF(Loan_Not_Paid*Values_Entered,Payment_Number,""), "")</f>
        <v/>
      </c>
      <c r="C602" s="4" t="str">
        <f>IFERROR(IF(Loan_Not_Paid*Values_Entered,Payment_Date,""), "")</f>
        <v/>
      </c>
      <c r="D602" s="5" t="str">
        <f>IFERROR(IF(Loan_Not_Paid*Values_Entered,Beginning_Balance,""), "")</f>
        <v/>
      </c>
      <c r="E602" s="5" t="str">
        <f>IFERROR(IF(Loan_Not_Paid*Values_Entered,Monthly_Payment,""), "")</f>
        <v/>
      </c>
      <c r="F602" s="5" t="str">
        <f>IFERROR(IF(Loan_Not_Paid*Values_Entered,Principal,""), "")</f>
        <v/>
      </c>
      <c r="G602" s="5" t="str">
        <f>IFERROR(IF(Loan_Not_Paid*Values_Entered,Interest,""), "")</f>
        <v/>
      </c>
      <c r="H602" s="5" t="str">
        <f>IFERROR(IF(Loan_Not_Paid*Values_Entered,Ending_Balance,""), "")</f>
        <v/>
      </c>
    </row>
    <row r="603" spans="2:8" x14ac:dyDescent="0.3">
      <c r="B603" s="2" t="str">
        <f>IFERROR(IF(Loan_Not_Paid*Values_Entered,Payment_Number,""), "")</f>
        <v/>
      </c>
      <c r="C603" s="4" t="str">
        <f>IFERROR(IF(Loan_Not_Paid*Values_Entered,Payment_Date,""), "")</f>
        <v/>
      </c>
      <c r="D603" s="5" t="str">
        <f>IFERROR(IF(Loan_Not_Paid*Values_Entered,Beginning_Balance,""), "")</f>
        <v/>
      </c>
      <c r="E603" s="5" t="str">
        <f>IFERROR(IF(Loan_Not_Paid*Values_Entered,Monthly_Payment,""), "")</f>
        <v/>
      </c>
      <c r="F603" s="5" t="str">
        <f>IFERROR(IF(Loan_Not_Paid*Values_Entered,Principal,""), "")</f>
        <v/>
      </c>
      <c r="G603" s="5" t="str">
        <f>IFERROR(IF(Loan_Not_Paid*Values_Entered,Interest,""), "")</f>
        <v/>
      </c>
      <c r="H603" s="5" t="str">
        <f>IFERROR(IF(Loan_Not_Paid*Values_Entered,Ending_Balance,""), "")</f>
        <v/>
      </c>
    </row>
    <row r="604" spans="2:8" x14ac:dyDescent="0.3">
      <c r="B604" s="2" t="str">
        <f>IFERROR(IF(Loan_Not_Paid*Values_Entered,Payment_Number,""), "")</f>
        <v/>
      </c>
      <c r="C604" s="4" t="str">
        <f>IFERROR(IF(Loan_Not_Paid*Values_Entered,Payment_Date,""), "")</f>
        <v/>
      </c>
      <c r="D604" s="5" t="str">
        <f>IFERROR(IF(Loan_Not_Paid*Values_Entered,Beginning_Balance,""), "")</f>
        <v/>
      </c>
      <c r="E604" s="5" t="str">
        <f>IFERROR(IF(Loan_Not_Paid*Values_Entered,Monthly_Payment,""), "")</f>
        <v/>
      </c>
      <c r="F604" s="5" t="str">
        <f>IFERROR(IF(Loan_Not_Paid*Values_Entered,Principal,""), "")</f>
        <v/>
      </c>
      <c r="G604" s="5" t="str">
        <f>IFERROR(IF(Loan_Not_Paid*Values_Entered,Interest,""), "")</f>
        <v/>
      </c>
      <c r="H604" s="5" t="str">
        <f>IFERROR(IF(Loan_Not_Paid*Values_Entered,Ending_Balance,""), "")</f>
        <v/>
      </c>
    </row>
    <row r="605" spans="2:8" x14ac:dyDescent="0.3">
      <c r="B605" s="2" t="str">
        <f>IFERROR(IF(Loan_Not_Paid*Values_Entered,Payment_Number,""), "")</f>
        <v/>
      </c>
      <c r="C605" s="4" t="str">
        <f>IFERROR(IF(Loan_Not_Paid*Values_Entered,Payment_Date,""), "")</f>
        <v/>
      </c>
      <c r="D605" s="5" t="str">
        <f>IFERROR(IF(Loan_Not_Paid*Values_Entered,Beginning_Balance,""), "")</f>
        <v/>
      </c>
      <c r="E605" s="5" t="str">
        <f>IFERROR(IF(Loan_Not_Paid*Values_Entered,Monthly_Payment,""), "")</f>
        <v/>
      </c>
      <c r="F605" s="5" t="str">
        <f>IFERROR(IF(Loan_Not_Paid*Values_Entered,Principal,""), "")</f>
        <v/>
      </c>
      <c r="G605" s="5" t="str">
        <f>IFERROR(IF(Loan_Not_Paid*Values_Entered,Interest,""), "")</f>
        <v/>
      </c>
      <c r="H605" s="5" t="str">
        <f>IFERROR(IF(Loan_Not_Paid*Values_Entered,Ending_Balance,""), "")</f>
        <v/>
      </c>
    </row>
    <row r="606" spans="2:8" x14ac:dyDescent="0.3">
      <c r="B606" s="2" t="str">
        <f>IFERROR(IF(Loan_Not_Paid*Values_Entered,Payment_Number,""), "")</f>
        <v/>
      </c>
      <c r="C606" s="4" t="str">
        <f>IFERROR(IF(Loan_Not_Paid*Values_Entered,Payment_Date,""), "")</f>
        <v/>
      </c>
      <c r="D606" s="5" t="str">
        <f>IFERROR(IF(Loan_Not_Paid*Values_Entered,Beginning_Balance,""), "")</f>
        <v/>
      </c>
      <c r="E606" s="5" t="str">
        <f>IFERROR(IF(Loan_Not_Paid*Values_Entered,Monthly_Payment,""), "")</f>
        <v/>
      </c>
      <c r="F606" s="5" t="str">
        <f>IFERROR(IF(Loan_Not_Paid*Values_Entered,Principal,""), "")</f>
        <v/>
      </c>
      <c r="G606" s="5" t="str">
        <f>IFERROR(IF(Loan_Not_Paid*Values_Entered,Interest,""), "")</f>
        <v/>
      </c>
      <c r="H606" s="5" t="str">
        <f>IFERROR(IF(Loan_Not_Paid*Values_Entered,Ending_Balance,""), "")</f>
        <v/>
      </c>
    </row>
    <row r="607" spans="2:8" x14ac:dyDescent="0.3">
      <c r="B607" s="2" t="str">
        <f>IFERROR(IF(Loan_Not_Paid*Values_Entered,Payment_Number,""), "")</f>
        <v/>
      </c>
      <c r="C607" s="4" t="str">
        <f>IFERROR(IF(Loan_Not_Paid*Values_Entered,Payment_Date,""), "")</f>
        <v/>
      </c>
      <c r="D607" s="5" t="str">
        <f>IFERROR(IF(Loan_Not_Paid*Values_Entered,Beginning_Balance,""), "")</f>
        <v/>
      </c>
      <c r="E607" s="5" t="str">
        <f>IFERROR(IF(Loan_Not_Paid*Values_Entered,Monthly_Payment,""), "")</f>
        <v/>
      </c>
      <c r="F607" s="5" t="str">
        <f>IFERROR(IF(Loan_Not_Paid*Values_Entered,Principal,""), "")</f>
        <v/>
      </c>
      <c r="G607" s="5" t="str">
        <f>IFERROR(IF(Loan_Not_Paid*Values_Entered,Interest,""), "")</f>
        <v/>
      </c>
      <c r="H607" s="5" t="str">
        <f>IFERROR(IF(Loan_Not_Paid*Values_Entered,Ending_Balance,""), "")</f>
        <v/>
      </c>
    </row>
    <row r="608" spans="2:8" x14ac:dyDescent="0.3">
      <c r="B608" s="2" t="str">
        <f>IFERROR(IF(Loan_Not_Paid*Values_Entered,Payment_Number,""), "")</f>
        <v/>
      </c>
      <c r="C608" s="4" t="str">
        <f>IFERROR(IF(Loan_Not_Paid*Values_Entered,Payment_Date,""), "")</f>
        <v/>
      </c>
      <c r="D608" s="5" t="str">
        <f>IFERROR(IF(Loan_Not_Paid*Values_Entered,Beginning_Balance,""), "")</f>
        <v/>
      </c>
      <c r="E608" s="5" t="str">
        <f>IFERROR(IF(Loan_Not_Paid*Values_Entered,Monthly_Payment,""), "")</f>
        <v/>
      </c>
      <c r="F608" s="5" t="str">
        <f>IFERROR(IF(Loan_Not_Paid*Values_Entered,Principal,""), "")</f>
        <v/>
      </c>
      <c r="G608" s="5" t="str">
        <f>IFERROR(IF(Loan_Not_Paid*Values_Entered,Interest,""), "")</f>
        <v/>
      </c>
      <c r="H608" s="5" t="str">
        <f>IFERROR(IF(Loan_Not_Paid*Values_Entered,Ending_Balance,""), "")</f>
        <v/>
      </c>
    </row>
    <row r="609" spans="2:8" x14ac:dyDescent="0.3">
      <c r="B609" s="2" t="str">
        <f>IFERROR(IF(Loan_Not_Paid*Values_Entered,Payment_Number,""), "")</f>
        <v/>
      </c>
      <c r="C609" s="4" t="str">
        <f>IFERROR(IF(Loan_Not_Paid*Values_Entered,Payment_Date,""), "")</f>
        <v/>
      </c>
      <c r="D609" s="5" t="str">
        <f>IFERROR(IF(Loan_Not_Paid*Values_Entered,Beginning_Balance,""), "")</f>
        <v/>
      </c>
      <c r="E609" s="5" t="str">
        <f>IFERROR(IF(Loan_Not_Paid*Values_Entered,Monthly_Payment,""), "")</f>
        <v/>
      </c>
      <c r="F609" s="5" t="str">
        <f>IFERROR(IF(Loan_Not_Paid*Values_Entered,Principal,""), "")</f>
        <v/>
      </c>
      <c r="G609" s="5" t="str">
        <f>IFERROR(IF(Loan_Not_Paid*Values_Entered,Interest,""), "")</f>
        <v/>
      </c>
      <c r="H609" s="5" t="str">
        <f>IFERROR(IF(Loan_Not_Paid*Values_Entered,Ending_Balance,""), "")</f>
        <v/>
      </c>
    </row>
    <row r="610" spans="2:8" x14ac:dyDescent="0.3">
      <c r="B610" s="2" t="str">
        <f>IFERROR(IF(Loan_Not_Paid*Values_Entered,Payment_Number,""), "")</f>
        <v/>
      </c>
      <c r="C610" s="4" t="str">
        <f>IFERROR(IF(Loan_Not_Paid*Values_Entered,Payment_Date,""), "")</f>
        <v/>
      </c>
      <c r="D610" s="5" t="str">
        <f>IFERROR(IF(Loan_Not_Paid*Values_Entered,Beginning_Balance,""), "")</f>
        <v/>
      </c>
      <c r="E610" s="5" t="str">
        <f>IFERROR(IF(Loan_Not_Paid*Values_Entered,Monthly_Payment,""), "")</f>
        <v/>
      </c>
      <c r="F610" s="5" t="str">
        <f>IFERROR(IF(Loan_Not_Paid*Values_Entered,Principal,""), "")</f>
        <v/>
      </c>
      <c r="G610" s="5" t="str">
        <f>IFERROR(IF(Loan_Not_Paid*Values_Entered,Interest,""), "")</f>
        <v/>
      </c>
      <c r="H610" s="5" t="str">
        <f>IFERROR(IF(Loan_Not_Paid*Values_Entered,Ending_Balance,""), "")</f>
        <v/>
      </c>
    </row>
    <row r="611" spans="2:8" x14ac:dyDescent="0.3">
      <c r="B611" s="2" t="str">
        <f>IFERROR(IF(Loan_Not_Paid*Values_Entered,Payment_Number,""), "")</f>
        <v/>
      </c>
      <c r="C611" s="4" t="str">
        <f>IFERROR(IF(Loan_Not_Paid*Values_Entered,Payment_Date,""), "")</f>
        <v/>
      </c>
      <c r="D611" s="5" t="str">
        <f>IFERROR(IF(Loan_Not_Paid*Values_Entered,Beginning_Balance,""), "")</f>
        <v/>
      </c>
      <c r="E611" s="5" t="str">
        <f>IFERROR(IF(Loan_Not_Paid*Values_Entered,Monthly_Payment,""), "")</f>
        <v/>
      </c>
      <c r="F611" s="5" t="str">
        <f>IFERROR(IF(Loan_Not_Paid*Values_Entered,Principal,""), "")</f>
        <v/>
      </c>
      <c r="G611" s="5" t="str">
        <f>IFERROR(IF(Loan_Not_Paid*Values_Entered,Interest,""), "")</f>
        <v/>
      </c>
      <c r="H611" s="5" t="str">
        <f>IFERROR(IF(Loan_Not_Paid*Values_Entered,Ending_Balance,""), "")</f>
        <v/>
      </c>
    </row>
    <row r="612" spans="2:8" x14ac:dyDescent="0.3">
      <c r="B612" s="2" t="str">
        <f>IFERROR(IF(Loan_Not_Paid*Values_Entered,Payment_Number,""), "")</f>
        <v/>
      </c>
      <c r="C612" s="4" t="str">
        <f>IFERROR(IF(Loan_Not_Paid*Values_Entered,Payment_Date,""), "")</f>
        <v/>
      </c>
      <c r="D612" s="5" t="str">
        <f>IFERROR(IF(Loan_Not_Paid*Values_Entered,Beginning_Balance,""), "")</f>
        <v/>
      </c>
      <c r="E612" s="5" t="str">
        <f>IFERROR(IF(Loan_Not_Paid*Values_Entered,Monthly_Payment,""), "")</f>
        <v/>
      </c>
      <c r="F612" s="5" t="str">
        <f>IFERROR(IF(Loan_Not_Paid*Values_Entered,Principal,""), "")</f>
        <v/>
      </c>
      <c r="G612" s="5" t="str">
        <f>IFERROR(IF(Loan_Not_Paid*Values_Entered,Interest,""), "")</f>
        <v/>
      </c>
      <c r="H612" s="5" t="str">
        <f>IFERROR(IF(Loan_Not_Paid*Values_Entered,Ending_Balance,""), "")</f>
        <v/>
      </c>
    </row>
    <row r="613" spans="2:8" x14ac:dyDescent="0.3">
      <c r="B613" s="2" t="str">
        <f>IFERROR(IF(Loan_Not_Paid*Values_Entered,Payment_Number,""), "")</f>
        <v/>
      </c>
      <c r="C613" s="4" t="str">
        <f>IFERROR(IF(Loan_Not_Paid*Values_Entered,Payment_Date,""), "")</f>
        <v/>
      </c>
      <c r="D613" s="5" t="str">
        <f>IFERROR(IF(Loan_Not_Paid*Values_Entered,Beginning_Balance,""), "")</f>
        <v/>
      </c>
      <c r="E613" s="5" t="str">
        <f>IFERROR(IF(Loan_Not_Paid*Values_Entered,Monthly_Payment,""), "")</f>
        <v/>
      </c>
      <c r="F613" s="5" t="str">
        <f>IFERROR(IF(Loan_Not_Paid*Values_Entered,Principal,""), "")</f>
        <v/>
      </c>
      <c r="G613" s="5" t="str">
        <f>IFERROR(IF(Loan_Not_Paid*Values_Entered,Interest,""), "")</f>
        <v/>
      </c>
      <c r="H613" s="5" t="str">
        <f>IFERROR(IF(Loan_Not_Paid*Values_Entered,Ending_Balance,""), "")</f>
        <v/>
      </c>
    </row>
    <row r="614" spans="2:8" x14ac:dyDescent="0.3">
      <c r="B614" s="2" t="str">
        <f>IFERROR(IF(Loan_Not_Paid*Values_Entered,Payment_Number,""), "")</f>
        <v/>
      </c>
      <c r="C614" s="4" t="str">
        <f>IFERROR(IF(Loan_Not_Paid*Values_Entered,Payment_Date,""), "")</f>
        <v/>
      </c>
      <c r="D614" s="5" t="str">
        <f>IFERROR(IF(Loan_Not_Paid*Values_Entered,Beginning_Balance,""), "")</f>
        <v/>
      </c>
      <c r="E614" s="5" t="str">
        <f>IFERROR(IF(Loan_Not_Paid*Values_Entered,Monthly_Payment,""), "")</f>
        <v/>
      </c>
      <c r="F614" s="5" t="str">
        <f>IFERROR(IF(Loan_Not_Paid*Values_Entered,Principal,""), "")</f>
        <v/>
      </c>
      <c r="G614" s="5" t="str">
        <f>IFERROR(IF(Loan_Not_Paid*Values_Entered,Interest,""), "")</f>
        <v/>
      </c>
      <c r="H614" s="5" t="str">
        <f>IFERROR(IF(Loan_Not_Paid*Values_Entered,Ending_Balance,""), "")</f>
        <v/>
      </c>
    </row>
    <row r="615" spans="2:8" x14ac:dyDescent="0.3">
      <c r="B615" s="2" t="str">
        <f>IFERROR(IF(Loan_Not_Paid*Values_Entered,Payment_Number,""), "")</f>
        <v/>
      </c>
      <c r="C615" s="4" t="str">
        <f>IFERROR(IF(Loan_Not_Paid*Values_Entered,Payment_Date,""), "")</f>
        <v/>
      </c>
      <c r="D615" s="5" t="str">
        <f>IFERROR(IF(Loan_Not_Paid*Values_Entered,Beginning_Balance,""), "")</f>
        <v/>
      </c>
      <c r="E615" s="5" t="str">
        <f>IFERROR(IF(Loan_Not_Paid*Values_Entered,Monthly_Payment,""), "")</f>
        <v/>
      </c>
      <c r="F615" s="5" t="str">
        <f>IFERROR(IF(Loan_Not_Paid*Values_Entered,Principal,""), "")</f>
        <v/>
      </c>
      <c r="G615" s="5" t="str">
        <f>IFERROR(IF(Loan_Not_Paid*Values_Entered,Interest,""), "")</f>
        <v/>
      </c>
      <c r="H615" s="5" t="str">
        <f>IFERROR(IF(Loan_Not_Paid*Values_Entered,Ending_Balance,""), "")</f>
        <v/>
      </c>
    </row>
    <row r="616" spans="2:8" x14ac:dyDescent="0.3">
      <c r="B616" s="2" t="str">
        <f>IFERROR(IF(Loan_Not_Paid*Values_Entered,Payment_Number,""), "")</f>
        <v/>
      </c>
      <c r="C616" s="4" t="str">
        <f>IFERROR(IF(Loan_Not_Paid*Values_Entered,Payment_Date,""), "")</f>
        <v/>
      </c>
      <c r="D616" s="5" t="str">
        <f>IFERROR(IF(Loan_Not_Paid*Values_Entered,Beginning_Balance,""), "")</f>
        <v/>
      </c>
      <c r="E616" s="5" t="str">
        <f>IFERROR(IF(Loan_Not_Paid*Values_Entered,Monthly_Payment,""), "")</f>
        <v/>
      </c>
      <c r="F616" s="5" t="str">
        <f>IFERROR(IF(Loan_Not_Paid*Values_Entered,Principal,""), "")</f>
        <v/>
      </c>
      <c r="G616" s="5" t="str">
        <f>IFERROR(IF(Loan_Not_Paid*Values_Entered,Interest,""), "")</f>
        <v/>
      </c>
      <c r="H616" s="5" t="str">
        <f>IFERROR(IF(Loan_Not_Paid*Values_Entered,Ending_Balance,""), "")</f>
        <v/>
      </c>
    </row>
    <row r="617" spans="2:8" x14ac:dyDescent="0.3">
      <c r="B617" s="2" t="str">
        <f>IFERROR(IF(Loan_Not_Paid*Values_Entered,Payment_Number,""), "")</f>
        <v/>
      </c>
      <c r="C617" s="4" t="str">
        <f>IFERROR(IF(Loan_Not_Paid*Values_Entered,Payment_Date,""), "")</f>
        <v/>
      </c>
      <c r="D617" s="5" t="str">
        <f>IFERROR(IF(Loan_Not_Paid*Values_Entered,Beginning_Balance,""), "")</f>
        <v/>
      </c>
      <c r="E617" s="5" t="str">
        <f>IFERROR(IF(Loan_Not_Paid*Values_Entered,Monthly_Payment,""), "")</f>
        <v/>
      </c>
      <c r="F617" s="5" t="str">
        <f>IFERROR(IF(Loan_Not_Paid*Values_Entered,Principal,""), "")</f>
        <v/>
      </c>
      <c r="G617" s="5" t="str">
        <f>IFERROR(IF(Loan_Not_Paid*Values_Entered,Interest,""), "")</f>
        <v/>
      </c>
      <c r="H617" s="5" t="str">
        <f>IFERROR(IF(Loan_Not_Paid*Values_Entered,Ending_Balance,""), "")</f>
        <v/>
      </c>
    </row>
    <row r="618" spans="2:8" x14ac:dyDescent="0.3">
      <c r="B618" s="2" t="str">
        <f>IFERROR(IF(Loan_Not_Paid*Values_Entered,Payment_Number,""), "")</f>
        <v/>
      </c>
      <c r="C618" s="4" t="str">
        <f>IFERROR(IF(Loan_Not_Paid*Values_Entered,Payment_Date,""), "")</f>
        <v/>
      </c>
      <c r="D618" s="5" t="str">
        <f>IFERROR(IF(Loan_Not_Paid*Values_Entered,Beginning_Balance,""), "")</f>
        <v/>
      </c>
      <c r="E618" s="5" t="str">
        <f>IFERROR(IF(Loan_Not_Paid*Values_Entered,Monthly_Payment,""), "")</f>
        <v/>
      </c>
      <c r="F618" s="5" t="str">
        <f>IFERROR(IF(Loan_Not_Paid*Values_Entered,Principal,""), "")</f>
        <v/>
      </c>
      <c r="G618" s="5" t="str">
        <f>IFERROR(IF(Loan_Not_Paid*Values_Entered,Interest,""), "")</f>
        <v/>
      </c>
      <c r="H618" s="5" t="str">
        <f>IFERROR(IF(Loan_Not_Paid*Values_Entered,Ending_Balance,""), "")</f>
        <v/>
      </c>
    </row>
    <row r="619" spans="2:8" x14ac:dyDescent="0.3">
      <c r="B619" s="2" t="str">
        <f>IFERROR(IF(Loan_Not_Paid*Values_Entered,Payment_Number,""), "")</f>
        <v/>
      </c>
      <c r="C619" s="4" t="str">
        <f>IFERROR(IF(Loan_Not_Paid*Values_Entered,Payment_Date,""), "")</f>
        <v/>
      </c>
      <c r="D619" s="5" t="str">
        <f>IFERROR(IF(Loan_Not_Paid*Values_Entered,Beginning_Balance,""), "")</f>
        <v/>
      </c>
      <c r="E619" s="5" t="str">
        <f>IFERROR(IF(Loan_Not_Paid*Values_Entered,Monthly_Payment,""), "")</f>
        <v/>
      </c>
      <c r="F619" s="5" t="str">
        <f>IFERROR(IF(Loan_Not_Paid*Values_Entered,Principal,""), "")</f>
        <v/>
      </c>
      <c r="G619" s="5" t="str">
        <f>IFERROR(IF(Loan_Not_Paid*Values_Entered,Interest,""), "")</f>
        <v/>
      </c>
      <c r="H619" s="5" t="str">
        <f>IFERROR(IF(Loan_Not_Paid*Values_Entered,Ending_Balance,""), "")</f>
        <v/>
      </c>
    </row>
    <row r="620" spans="2:8" x14ac:dyDescent="0.3">
      <c r="B620" s="2" t="str">
        <f>IFERROR(IF(Loan_Not_Paid*Values_Entered,Payment_Number,""), "")</f>
        <v/>
      </c>
      <c r="C620" s="4" t="str">
        <f>IFERROR(IF(Loan_Not_Paid*Values_Entered,Payment_Date,""), "")</f>
        <v/>
      </c>
      <c r="D620" s="5" t="str">
        <f>IFERROR(IF(Loan_Not_Paid*Values_Entered,Beginning_Balance,""), "")</f>
        <v/>
      </c>
      <c r="E620" s="5" t="str">
        <f>IFERROR(IF(Loan_Not_Paid*Values_Entered,Monthly_Payment,""), "")</f>
        <v/>
      </c>
      <c r="F620" s="5" t="str">
        <f>IFERROR(IF(Loan_Not_Paid*Values_Entered,Principal,""), "")</f>
        <v/>
      </c>
      <c r="G620" s="5" t="str">
        <f>IFERROR(IF(Loan_Not_Paid*Values_Entered,Interest,""), "")</f>
        <v/>
      </c>
      <c r="H620" s="5" t="str">
        <f>IFERROR(IF(Loan_Not_Paid*Values_Entered,Ending_Balance,""), "")</f>
        <v/>
      </c>
    </row>
    <row r="621" spans="2:8" x14ac:dyDescent="0.3">
      <c r="B621" s="2" t="str">
        <f>IFERROR(IF(Loan_Not_Paid*Values_Entered,Payment_Number,""), "")</f>
        <v/>
      </c>
      <c r="C621" s="4" t="str">
        <f>IFERROR(IF(Loan_Not_Paid*Values_Entered,Payment_Date,""), "")</f>
        <v/>
      </c>
      <c r="D621" s="5" t="str">
        <f>IFERROR(IF(Loan_Not_Paid*Values_Entered,Beginning_Balance,""), "")</f>
        <v/>
      </c>
      <c r="E621" s="5" t="str">
        <f>IFERROR(IF(Loan_Not_Paid*Values_Entered,Monthly_Payment,""), "")</f>
        <v/>
      </c>
      <c r="F621" s="5" t="str">
        <f>IFERROR(IF(Loan_Not_Paid*Values_Entered,Principal,""), "")</f>
        <v/>
      </c>
      <c r="G621" s="5" t="str">
        <f>IFERROR(IF(Loan_Not_Paid*Values_Entered,Interest,""), "")</f>
        <v/>
      </c>
      <c r="H621" s="5" t="str">
        <f>IFERROR(IF(Loan_Not_Paid*Values_Entered,Ending_Balance,""), "")</f>
        <v/>
      </c>
    </row>
    <row r="622" spans="2:8" x14ac:dyDescent="0.3">
      <c r="B622" s="2" t="str">
        <f>IFERROR(IF(Loan_Not_Paid*Values_Entered,Payment_Number,""), "")</f>
        <v/>
      </c>
      <c r="C622" s="4" t="str">
        <f>IFERROR(IF(Loan_Not_Paid*Values_Entered,Payment_Date,""), "")</f>
        <v/>
      </c>
      <c r="D622" s="5" t="str">
        <f>IFERROR(IF(Loan_Not_Paid*Values_Entered,Beginning_Balance,""), "")</f>
        <v/>
      </c>
      <c r="E622" s="5" t="str">
        <f>IFERROR(IF(Loan_Not_Paid*Values_Entered,Monthly_Payment,""), "")</f>
        <v/>
      </c>
      <c r="F622" s="5" t="str">
        <f>IFERROR(IF(Loan_Not_Paid*Values_Entered,Principal,""), "")</f>
        <v/>
      </c>
      <c r="G622" s="5" t="str">
        <f>IFERROR(IF(Loan_Not_Paid*Values_Entered,Interest,""), "")</f>
        <v/>
      </c>
      <c r="H622" s="5" t="str">
        <f>IFERROR(IF(Loan_Not_Paid*Values_Entered,Ending_Balance,""), "")</f>
        <v/>
      </c>
    </row>
    <row r="623" spans="2:8" x14ac:dyDescent="0.3">
      <c r="B623" s="2" t="str">
        <f>IFERROR(IF(Loan_Not_Paid*Values_Entered,Payment_Number,""), "")</f>
        <v/>
      </c>
      <c r="C623" s="4" t="str">
        <f>IFERROR(IF(Loan_Not_Paid*Values_Entered,Payment_Date,""), "")</f>
        <v/>
      </c>
      <c r="D623" s="5" t="str">
        <f>IFERROR(IF(Loan_Not_Paid*Values_Entered,Beginning_Balance,""), "")</f>
        <v/>
      </c>
      <c r="E623" s="5" t="str">
        <f>IFERROR(IF(Loan_Not_Paid*Values_Entered,Monthly_Payment,""), "")</f>
        <v/>
      </c>
      <c r="F623" s="5" t="str">
        <f>IFERROR(IF(Loan_Not_Paid*Values_Entered,Principal,""), "")</f>
        <v/>
      </c>
      <c r="G623" s="5" t="str">
        <f>IFERROR(IF(Loan_Not_Paid*Values_Entered,Interest,""), "")</f>
        <v/>
      </c>
      <c r="H623" s="5" t="str">
        <f>IFERROR(IF(Loan_Not_Paid*Values_Entered,Ending_Balance,""), "")</f>
        <v/>
      </c>
    </row>
    <row r="624" spans="2:8" x14ac:dyDescent="0.3">
      <c r="B624" s="2" t="str">
        <f>IFERROR(IF(Loan_Not_Paid*Values_Entered,Payment_Number,""), "")</f>
        <v/>
      </c>
      <c r="C624" s="4" t="str">
        <f>IFERROR(IF(Loan_Not_Paid*Values_Entered,Payment_Date,""), "")</f>
        <v/>
      </c>
      <c r="D624" s="5" t="str">
        <f>IFERROR(IF(Loan_Not_Paid*Values_Entered,Beginning_Balance,""), "")</f>
        <v/>
      </c>
      <c r="E624" s="5" t="str">
        <f>IFERROR(IF(Loan_Not_Paid*Values_Entered,Monthly_Payment,""), "")</f>
        <v/>
      </c>
      <c r="F624" s="5" t="str">
        <f>IFERROR(IF(Loan_Not_Paid*Values_Entered,Principal,""), "")</f>
        <v/>
      </c>
      <c r="G624" s="5" t="str">
        <f>IFERROR(IF(Loan_Not_Paid*Values_Entered,Interest,""), "")</f>
        <v/>
      </c>
      <c r="H624" s="5" t="str">
        <f>IFERROR(IF(Loan_Not_Paid*Values_Entered,Ending_Balance,""), "")</f>
        <v/>
      </c>
    </row>
    <row r="625" spans="2:8" x14ac:dyDescent="0.3">
      <c r="B625" s="2" t="str">
        <f>IFERROR(IF(Loan_Not_Paid*Values_Entered,Payment_Number,""), "")</f>
        <v/>
      </c>
      <c r="C625" s="4" t="str">
        <f>IFERROR(IF(Loan_Not_Paid*Values_Entered,Payment_Date,""), "")</f>
        <v/>
      </c>
      <c r="D625" s="5" t="str">
        <f>IFERROR(IF(Loan_Not_Paid*Values_Entered,Beginning_Balance,""), "")</f>
        <v/>
      </c>
      <c r="E625" s="5" t="str">
        <f>IFERROR(IF(Loan_Not_Paid*Values_Entered,Monthly_Payment,""), "")</f>
        <v/>
      </c>
      <c r="F625" s="5" t="str">
        <f>IFERROR(IF(Loan_Not_Paid*Values_Entered,Principal,""), "")</f>
        <v/>
      </c>
      <c r="G625" s="5" t="str">
        <f>IFERROR(IF(Loan_Not_Paid*Values_Entered,Interest,""), "")</f>
        <v/>
      </c>
      <c r="H625" s="5" t="str">
        <f>IFERROR(IF(Loan_Not_Paid*Values_Entered,Ending_Balance,""), "")</f>
        <v/>
      </c>
    </row>
    <row r="626" spans="2:8" x14ac:dyDescent="0.3">
      <c r="B626" s="2" t="str">
        <f>IFERROR(IF(Loan_Not_Paid*Values_Entered,Payment_Number,""), "")</f>
        <v/>
      </c>
      <c r="C626" s="4" t="str">
        <f>IFERROR(IF(Loan_Not_Paid*Values_Entered,Payment_Date,""), "")</f>
        <v/>
      </c>
      <c r="D626" s="5" t="str">
        <f>IFERROR(IF(Loan_Not_Paid*Values_Entered,Beginning_Balance,""), "")</f>
        <v/>
      </c>
      <c r="E626" s="5" t="str">
        <f>IFERROR(IF(Loan_Not_Paid*Values_Entered,Monthly_Payment,""), "")</f>
        <v/>
      </c>
      <c r="F626" s="5" t="str">
        <f>IFERROR(IF(Loan_Not_Paid*Values_Entered,Principal,""), "")</f>
        <v/>
      </c>
      <c r="G626" s="5" t="str">
        <f>IFERROR(IF(Loan_Not_Paid*Values_Entered,Interest,""), "")</f>
        <v/>
      </c>
      <c r="H626" s="5" t="str">
        <f>IFERROR(IF(Loan_Not_Paid*Values_Entered,Ending_Balance,""), "")</f>
        <v/>
      </c>
    </row>
    <row r="627" spans="2:8" x14ac:dyDescent="0.3">
      <c r="B627" s="2" t="str">
        <f>IFERROR(IF(Loan_Not_Paid*Values_Entered,Payment_Number,""), "")</f>
        <v/>
      </c>
      <c r="C627" s="4" t="str">
        <f>IFERROR(IF(Loan_Not_Paid*Values_Entered,Payment_Date,""), "")</f>
        <v/>
      </c>
      <c r="D627" s="5" t="str">
        <f>IFERROR(IF(Loan_Not_Paid*Values_Entered,Beginning_Balance,""), "")</f>
        <v/>
      </c>
      <c r="E627" s="5" t="str">
        <f>IFERROR(IF(Loan_Not_Paid*Values_Entered,Monthly_Payment,""), "")</f>
        <v/>
      </c>
      <c r="F627" s="5" t="str">
        <f>IFERROR(IF(Loan_Not_Paid*Values_Entered,Principal,""), "")</f>
        <v/>
      </c>
      <c r="G627" s="5" t="str">
        <f>IFERROR(IF(Loan_Not_Paid*Values_Entered,Interest,""), "")</f>
        <v/>
      </c>
      <c r="H627" s="5" t="str">
        <f>IFERROR(IF(Loan_Not_Paid*Values_Entered,Ending_Balance,""), "")</f>
        <v/>
      </c>
    </row>
    <row r="628" spans="2:8" x14ac:dyDescent="0.3">
      <c r="B628" s="2" t="str">
        <f>IFERROR(IF(Loan_Not_Paid*Values_Entered,Payment_Number,""), "")</f>
        <v/>
      </c>
      <c r="C628" s="4" t="str">
        <f>IFERROR(IF(Loan_Not_Paid*Values_Entered,Payment_Date,""), "")</f>
        <v/>
      </c>
      <c r="D628" s="5" t="str">
        <f>IFERROR(IF(Loan_Not_Paid*Values_Entered,Beginning_Balance,""), "")</f>
        <v/>
      </c>
      <c r="E628" s="5" t="str">
        <f>IFERROR(IF(Loan_Not_Paid*Values_Entered,Monthly_Payment,""), "")</f>
        <v/>
      </c>
      <c r="F628" s="5" t="str">
        <f>IFERROR(IF(Loan_Not_Paid*Values_Entered,Principal,""), "")</f>
        <v/>
      </c>
      <c r="G628" s="5" t="str">
        <f>IFERROR(IF(Loan_Not_Paid*Values_Entered,Interest,""), "")</f>
        <v/>
      </c>
      <c r="H628" s="5" t="str">
        <f>IFERROR(IF(Loan_Not_Paid*Values_Entered,Ending_Balance,""), "")</f>
        <v/>
      </c>
    </row>
    <row r="629" spans="2:8" x14ac:dyDescent="0.3">
      <c r="B629" s="2" t="str">
        <f>IFERROR(IF(Loan_Not_Paid*Values_Entered,Payment_Number,""), "")</f>
        <v/>
      </c>
      <c r="C629" s="4" t="str">
        <f>IFERROR(IF(Loan_Not_Paid*Values_Entered,Payment_Date,""), "")</f>
        <v/>
      </c>
      <c r="D629" s="5" t="str">
        <f>IFERROR(IF(Loan_Not_Paid*Values_Entered,Beginning_Balance,""), "")</f>
        <v/>
      </c>
      <c r="E629" s="5" t="str">
        <f>IFERROR(IF(Loan_Not_Paid*Values_Entered,Monthly_Payment,""), "")</f>
        <v/>
      </c>
      <c r="F629" s="5" t="str">
        <f>IFERROR(IF(Loan_Not_Paid*Values_Entered,Principal,""), "")</f>
        <v/>
      </c>
      <c r="G629" s="5" t="str">
        <f>IFERROR(IF(Loan_Not_Paid*Values_Entered,Interest,""), "")</f>
        <v/>
      </c>
      <c r="H629" s="5" t="str">
        <f>IFERROR(IF(Loan_Not_Paid*Values_Entered,Ending_Balance,""), "")</f>
        <v/>
      </c>
    </row>
    <row r="630" spans="2:8" x14ac:dyDescent="0.3">
      <c r="B630" s="2" t="str">
        <f>IFERROR(IF(Loan_Not_Paid*Values_Entered,Payment_Number,""), "")</f>
        <v/>
      </c>
      <c r="C630" s="4" t="str">
        <f>IFERROR(IF(Loan_Not_Paid*Values_Entered,Payment_Date,""), "")</f>
        <v/>
      </c>
      <c r="D630" s="5" t="str">
        <f>IFERROR(IF(Loan_Not_Paid*Values_Entered,Beginning_Balance,""), "")</f>
        <v/>
      </c>
      <c r="E630" s="5" t="str">
        <f>IFERROR(IF(Loan_Not_Paid*Values_Entered,Monthly_Payment,""), "")</f>
        <v/>
      </c>
      <c r="F630" s="5" t="str">
        <f>IFERROR(IF(Loan_Not_Paid*Values_Entered,Principal,""), "")</f>
        <v/>
      </c>
      <c r="G630" s="5" t="str">
        <f>IFERROR(IF(Loan_Not_Paid*Values_Entered,Interest,""), "")</f>
        <v/>
      </c>
      <c r="H630" s="5" t="str">
        <f>IFERROR(IF(Loan_Not_Paid*Values_Entered,Ending_Balance,""), "")</f>
        <v/>
      </c>
    </row>
    <row r="631" spans="2:8" x14ac:dyDescent="0.3">
      <c r="B631" s="2" t="str">
        <f>IFERROR(IF(Loan_Not_Paid*Values_Entered,Payment_Number,""), "")</f>
        <v/>
      </c>
      <c r="C631" s="4" t="str">
        <f>IFERROR(IF(Loan_Not_Paid*Values_Entered,Payment_Date,""), "")</f>
        <v/>
      </c>
      <c r="D631" s="5" t="str">
        <f>IFERROR(IF(Loan_Not_Paid*Values_Entered,Beginning_Balance,""), "")</f>
        <v/>
      </c>
      <c r="E631" s="5" t="str">
        <f>IFERROR(IF(Loan_Not_Paid*Values_Entered,Monthly_Payment,""), "")</f>
        <v/>
      </c>
      <c r="F631" s="5" t="str">
        <f>IFERROR(IF(Loan_Not_Paid*Values_Entered,Principal,""), "")</f>
        <v/>
      </c>
      <c r="G631" s="5" t="str">
        <f>IFERROR(IF(Loan_Not_Paid*Values_Entered,Interest,""), "")</f>
        <v/>
      </c>
      <c r="H631" s="5" t="str">
        <f>IFERROR(IF(Loan_Not_Paid*Values_Entered,Ending_Balance,""), "")</f>
        <v/>
      </c>
    </row>
    <row r="632" spans="2:8" x14ac:dyDescent="0.3">
      <c r="B632" s="2" t="str">
        <f>IFERROR(IF(Loan_Not_Paid*Values_Entered,Payment_Number,""), "")</f>
        <v/>
      </c>
      <c r="C632" s="4" t="str">
        <f>IFERROR(IF(Loan_Not_Paid*Values_Entered,Payment_Date,""), "")</f>
        <v/>
      </c>
      <c r="D632" s="5" t="str">
        <f>IFERROR(IF(Loan_Not_Paid*Values_Entered,Beginning_Balance,""), "")</f>
        <v/>
      </c>
      <c r="E632" s="5" t="str">
        <f>IFERROR(IF(Loan_Not_Paid*Values_Entered,Monthly_Payment,""), "")</f>
        <v/>
      </c>
      <c r="F632" s="5" t="str">
        <f>IFERROR(IF(Loan_Not_Paid*Values_Entered,Principal,""), "")</f>
        <v/>
      </c>
      <c r="G632" s="5" t="str">
        <f>IFERROR(IF(Loan_Not_Paid*Values_Entered,Interest,""), "")</f>
        <v/>
      </c>
      <c r="H632" s="5" t="str">
        <f>IFERROR(IF(Loan_Not_Paid*Values_Entered,Ending_Balance,""), "")</f>
        <v/>
      </c>
    </row>
    <row r="633" spans="2:8" x14ac:dyDescent="0.3">
      <c r="B633" s="2" t="str">
        <f>IFERROR(IF(Loan_Not_Paid*Values_Entered,Payment_Number,""), "")</f>
        <v/>
      </c>
      <c r="C633" s="4" t="str">
        <f>IFERROR(IF(Loan_Not_Paid*Values_Entered,Payment_Date,""), "")</f>
        <v/>
      </c>
      <c r="D633" s="5" t="str">
        <f>IFERROR(IF(Loan_Not_Paid*Values_Entered,Beginning_Balance,""), "")</f>
        <v/>
      </c>
      <c r="E633" s="5" t="str">
        <f>IFERROR(IF(Loan_Not_Paid*Values_Entered,Monthly_Payment,""), "")</f>
        <v/>
      </c>
      <c r="F633" s="5" t="str">
        <f>IFERROR(IF(Loan_Not_Paid*Values_Entered,Principal,""), "")</f>
        <v/>
      </c>
      <c r="G633" s="5" t="str">
        <f>IFERROR(IF(Loan_Not_Paid*Values_Entered,Interest,""), "")</f>
        <v/>
      </c>
      <c r="H633" s="5" t="str">
        <f>IFERROR(IF(Loan_Not_Paid*Values_Entered,Ending_Balance,""), "")</f>
        <v/>
      </c>
    </row>
    <row r="634" spans="2:8" x14ac:dyDescent="0.3">
      <c r="B634" s="2" t="str">
        <f>IFERROR(IF(Loan_Not_Paid*Values_Entered,Payment_Number,""), "")</f>
        <v/>
      </c>
      <c r="C634" s="4" t="str">
        <f>IFERROR(IF(Loan_Not_Paid*Values_Entered,Payment_Date,""), "")</f>
        <v/>
      </c>
      <c r="D634" s="5" t="str">
        <f>IFERROR(IF(Loan_Not_Paid*Values_Entered,Beginning_Balance,""), "")</f>
        <v/>
      </c>
      <c r="E634" s="5" t="str">
        <f>IFERROR(IF(Loan_Not_Paid*Values_Entered,Monthly_Payment,""), "")</f>
        <v/>
      </c>
      <c r="F634" s="5" t="str">
        <f>IFERROR(IF(Loan_Not_Paid*Values_Entered,Principal,""), "")</f>
        <v/>
      </c>
      <c r="G634" s="5" t="str">
        <f>IFERROR(IF(Loan_Not_Paid*Values_Entered,Interest,""), "")</f>
        <v/>
      </c>
      <c r="H634" s="5" t="str">
        <f>IFERROR(IF(Loan_Not_Paid*Values_Entered,Ending_Balance,""), "")</f>
        <v/>
      </c>
    </row>
    <row r="635" spans="2:8" x14ac:dyDescent="0.3">
      <c r="B635" s="2" t="str">
        <f>IFERROR(IF(Loan_Not_Paid*Values_Entered,Payment_Number,""), "")</f>
        <v/>
      </c>
      <c r="C635" s="4" t="str">
        <f>IFERROR(IF(Loan_Not_Paid*Values_Entered,Payment_Date,""), "")</f>
        <v/>
      </c>
      <c r="D635" s="5" t="str">
        <f>IFERROR(IF(Loan_Not_Paid*Values_Entered,Beginning_Balance,""), "")</f>
        <v/>
      </c>
      <c r="E635" s="5" t="str">
        <f>IFERROR(IF(Loan_Not_Paid*Values_Entered,Monthly_Payment,""), "")</f>
        <v/>
      </c>
      <c r="F635" s="5" t="str">
        <f>IFERROR(IF(Loan_Not_Paid*Values_Entered,Principal,""), "")</f>
        <v/>
      </c>
      <c r="G635" s="5" t="str">
        <f>IFERROR(IF(Loan_Not_Paid*Values_Entered,Interest,""), "")</f>
        <v/>
      </c>
      <c r="H635" s="5" t="str">
        <f>IFERROR(IF(Loan_Not_Paid*Values_Entered,Ending_Balance,""), "")</f>
        <v/>
      </c>
    </row>
    <row r="636" spans="2:8" x14ac:dyDescent="0.3">
      <c r="B636" s="2" t="str">
        <f>IFERROR(IF(Loan_Not_Paid*Values_Entered,Payment_Number,""), "")</f>
        <v/>
      </c>
      <c r="C636" s="4" t="str">
        <f>IFERROR(IF(Loan_Not_Paid*Values_Entered,Payment_Date,""), "")</f>
        <v/>
      </c>
      <c r="D636" s="5" t="str">
        <f>IFERROR(IF(Loan_Not_Paid*Values_Entered,Beginning_Balance,""), "")</f>
        <v/>
      </c>
      <c r="E636" s="5" t="str">
        <f>IFERROR(IF(Loan_Not_Paid*Values_Entered,Monthly_Payment,""), "")</f>
        <v/>
      </c>
      <c r="F636" s="5" t="str">
        <f>IFERROR(IF(Loan_Not_Paid*Values_Entered,Principal,""), "")</f>
        <v/>
      </c>
      <c r="G636" s="5" t="str">
        <f>IFERROR(IF(Loan_Not_Paid*Values_Entered,Interest,""), "")</f>
        <v/>
      </c>
      <c r="H636" s="5" t="str">
        <f>IFERROR(IF(Loan_Not_Paid*Values_Entered,Ending_Balance,""), "")</f>
        <v/>
      </c>
    </row>
    <row r="637" spans="2:8" x14ac:dyDescent="0.3">
      <c r="B637" s="2" t="str">
        <f>IFERROR(IF(Loan_Not_Paid*Values_Entered,Payment_Number,""), "")</f>
        <v/>
      </c>
      <c r="C637" s="4" t="str">
        <f>IFERROR(IF(Loan_Not_Paid*Values_Entered,Payment_Date,""), "")</f>
        <v/>
      </c>
      <c r="D637" s="5" t="str">
        <f>IFERROR(IF(Loan_Not_Paid*Values_Entered,Beginning_Balance,""), "")</f>
        <v/>
      </c>
      <c r="E637" s="5" t="str">
        <f>IFERROR(IF(Loan_Not_Paid*Values_Entered,Monthly_Payment,""), "")</f>
        <v/>
      </c>
      <c r="F637" s="5" t="str">
        <f>IFERROR(IF(Loan_Not_Paid*Values_Entered,Principal,""), "")</f>
        <v/>
      </c>
      <c r="G637" s="5" t="str">
        <f>IFERROR(IF(Loan_Not_Paid*Values_Entered,Interest,""), "")</f>
        <v/>
      </c>
      <c r="H637" s="5" t="str">
        <f>IFERROR(IF(Loan_Not_Paid*Values_Entered,Ending_Balance,""), "")</f>
        <v/>
      </c>
    </row>
    <row r="638" spans="2:8" x14ac:dyDescent="0.3">
      <c r="B638" s="2" t="str">
        <f>IFERROR(IF(Loan_Not_Paid*Values_Entered,Payment_Number,""), "")</f>
        <v/>
      </c>
      <c r="C638" s="4" t="str">
        <f>IFERROR(IF(Loan_Not_Paid*Values_Entered,Payment_Date,""), "")</f>
        <v/>
      </c>
      <c r="D638" s="5" t="str">
        <f>IFERROR(IF(Loan_Not_Paid*Values_Entered,Beginning_Balance,""), "")</f>
        <v/>
      </c>
      <c r="E638" s="5" t="str">
        <f>IFERROR(IF(Loan_Not_Paid*Values_Entered,Monthly_Payment,""), "")</f>
        <v/>
      </c>
      <c r="F638" s="5" t="str">
        <f>IFERROR(IF(Loan_Not_Paid*Values_Entered,Principal,""), "")</f>
        <v/>
      </c>
      <c r="G638" s="5" t="str">
        <f>IFERROR(IF(Loan_Not_Paid*Values_Entered,Interest,""), "")</f>
        <v/>
      </c>
      <c r="H638" s="5" t="str">
        <f>IFERROR(IF(Loan_Not_Paid*Values_Entered,Ending_Balance,""), "")</f>
        <v/>
      </c>
    </row>
    <row r="639" spans="2:8" x14ac:dyDescent="0.3">
      <c r="B639" s="2" t="str">
        <f>IFERROR(IF(Loan_Not_Paid*Values_Entered,Payment_Number,""), "")</f>
        <v/>
      </c>
      <c r="C639" s="4" t="str">
        <f>IFERROR(IF(Loan_Not_Paid*Values_Entered,Payment_Date,""), "")</f>
        <v/>
      </c>
      <c r="D639" s="5" t="str">
        <f>IFERROR(IF(Loan_Not_Paid*Values_Entered,Beginning_Balance,""), "")</f>
        <v/>
      </c>
      <c r="E639" s="5" t="str">
        <f>IFERROR(IF(Loan_Not_Paid*Values_Entered,Monthly_Payment,""), "")</f>
        <v/>
      </c>
      <c r="F639" s="5" t="str">
        <f>IFERROR(IF(Loan_Not_Paid*Values_Entered,Principal,""), "")</f>
        <v/>
      </c>
      <c r="G639" s="5" t="str">
        <f>IFERROR(IF(Loan_Not_Paid*Values_Entered,Interest,""), "")</f>
        <v/>
      </c>
      <c r="H639" s="5" t="str">
        <f>IFERROR(IF(Loan_Not_Paid*Values_Entered,Ending_Balance,""), "")</f>
        <v/>
      </c>
    </row>
    <row r="640" spans="2:8" x14ac:dyDescent="0.3">
      <c r="B640" s="2" t="str">
        <f>IFERROR(IF(Loan_Not_Paid*Values_Entered,Payment_Number,""), "")</f>
        <v/>
      </c>
      <c r="C640" s="4" t="str">
        <f>IFERROR(IF(Loan_Not_Paid*Values_Entered,Payment_Date,""), "")</f>
        <v/>
      </c>
      <c r="D640" s="5" t="str">
        <f>IFERROR(IF(Loan_Not_Paid*Values_Entered,Beginning_Balance,""), "")</f>
        <v/>
      </c>
      <c r="E640" s="5" t="str">
        <f>IFERROR(IF(Loan_Not_Paid*Values_Entered,Monthly_Payment,""), "")</f>
        <v/>
      </c>
      <c r="F640" s="5" t="str">
        <f>IFERROR(IF(Loan_Not_Paid*Values_Entered,Principal,""), "")</f>
        <v/>
      </c>
      <c r="G640" s="5" t="str">
        <f>IFERROR(IF(Loan_Not_Paid*Values_Entered,Interest,""), "")</f>
        <v/>
      </c>
      <c r="H640" s="5" t="str">
        <f>IFERROR(IF(Loan_Not_Paid*Values_Entered,Ending_Balance,""), "")</f>
        <v/>
      </c>
    </row>
    <row r="641" spans="2:8" x14ac:dyDescent="0.3">
      <c r="B641" s="2" t="str">
        <f>IFERROR(IF(Loan_Not_Paid*Values_Entered,Payment_Number,""), "")</f>
        <v/>
      </c>
      <c r="C641" s="4" t="str">
        <f>IFERROR(IF(Loan_Not_Paid*Values_Entered,Payment_Date,""), "")</f>
        <v/>
      </c>
      <c r="D641" s="5" t="str">
        <f>IFERROR(IF(Loan_Not_Paid*Values_Entered,Beginning_Balance,""), "")</f>
        <v/>
      </c>
      <c r="E641" s="5" t="str">
        <f>IFERROR(IF(Loan_Not_Paid*Values_Entered,Monthly_Payment,""), "")</f>
        <v/>
      </c>
      <c r="F641" s="5" t="str">
        <f>IFERROR(IF(Loan_Not_Paid*Values_Entered,Principal,""), "")</f>
        <v/>
      </c>
      <c r="G641" s="5" t="str">
        <f>IFERROR(IF(Loan_Not_Paid*Values_Entered,Interest,""), "")</f>
        <v/>
      </c>
      <c r="H641" s="5" t="str">
        <f>IFERROR(IF(Loan_Not_Paid*Values_Entered,Ending_Balance,""), "")</f>
        <v/>
      </c>
    </row>
    <row r="642" spans="2:8" x14ac:dyDescent="0.3">
      <c r="B642" s="2" t="str">
        <f>IFERROR(IF(Loan_Not_Paid*Values_Entered,Payment_Number,""), "")</f>
        <v/>
      </c>
      <c r="C642" s="4" t="str">
        <f>IFERROR(IF(Loan_Not_Paid*Values_Entered,Payment_Date,""), "")</f>
        <v/>
      </c>
      <c r="D642" s="5" t="str">
        <f>IFERROR(IF(Loan_Not_Paid*Values_Entered,Beginning_Balance,""), "")</f>
        <v/>
      </c>
      <c r="E642" s="5" t="str">
        <f>IFERROR(IF(Loan_Not_Paid*Values_Entered,Monthly_Payment,""), "")</f>
        <v/>
      </c>
      <c r="F642" s="5" t="str">
        <f>IFERROR(IF(Loan_Not_Paid*Values_Entered,Principal,""), "")</f>
        <v/>
      </c>
      <c r="G642" s="5" t="str">
        <f>IFERROR(IF(Loan_Not_Paid*Values_Entered,Interest,""), "")</f>
        <v/>
      </c>
      <c r="H642" s="5" t="str">
        <f>IFERROR(IF(Loan_Not_Paid*Values_Entered,Ending_Balance,""), "")</f>
        <v/>
      </c>
    </row>
    <row r="643" spans="2:8" x14ac:dyDescent="0.3">
      <c r="B643" s="2" t="str">
        <f>IFERROR(IF(Loan_Not_Paid*Values_Entered,Payment_Number,""), "")</f>
        <v/>
      </c>
      <c r="C643" s="4" t="str">
        <f>IFERROR(IF(Loan_Not_Paid*Values_Entered,Payment_Date,""), "")</f>
        <v/>
      </c>
      <c r="D643" s="5" t="str">
        <f>IFERROR(IF(Loan_Not_Paid*Values_Entered,Beginning_Balance,""), "")</f>
        <v/>
      </c>
      <c r="E643" s="5" t="str">
        <f>IFERROR(IF(Loan_Not_Paid*Values_Entered,Monthly_Payment,""), "")</f>
        <v/>
      </c>
      <c r="F643" s="5" t="str">
        <f>IFERROR(IF(Loan_Not_Paid*Values_Entered,Principal,""), "")</f>
        <v/>
      </c>
      <c r="G643" s="5" t="str">
        <f>IFERROR(IF(Loan_Not_Paid*Values_Entered,Interest,""), "")</f>
        <v/>
      </c>
      <c r="H643" s="5" t="str">
        <f>IFERROR(IF(Loan_Not_Paid*Values_Entered,Ending_Balance,""), "")</f>
        <v/>
      </c>
    </row>
    <row r="644" spans="2:8" x14ac:dyDescent="0.3">
      <c r="B644" s="2" t="str">
        <f>IFERROR(IF(Loan_Not_Paid*Values_Entered,Payment_Number,""), "")</f>
        <v/>
      </c>
      <c r="C644" s="4" t="str">
        <f>IFERROR(IF(Loan_Not_Paid*Values_Entered,Payment_Date,""), "")</f>
        <v/>
      </c>
      <c r="D644" s="5" t="str">
        <f>IFERROR(IF(Loan_Not_Paid*Values_Entered,Beginning_Balance,""), "")</f>
        <v/>
      </c>
      <c r="E644" s="5" t="str">
        <f>IFERROR(IF(Loan_Not_Paid*Values_Entered,Monthly_Payment,""), "")</f>
        <v/>
      </c>
      <c r="F644" s="5" t="str">
        <f>IFERROR(IF(Loan_Not_Paid*Values_Entered,Principal,""), "")</f>
        <v/>
      </c>
      <c r="G644" s="5" t="str">
        <f>IFERROR(IF(Loan_Not_Paid*Values_Entered,Interest,""), "")</f>
        <v/>
      </c>
      <c r="H644" s="5" t="str">
        <f>IFERROR(IF(Loan_Not_Paid*Values_Entered,Ending_Balance,""), "")</f>
        <v/>
      </c>
    </row>
    <row r="645" spans="2:8" x14ac:dyDescent="0.3">
      <c r="B645" s="2" t="str">
        <f>IFERROR(IF(Loan_Not_Paid*Values_Entered,Payment_Number,""), "")</f>
        <v/>
      </c>
      <c r="C645" s="4" t="str">
        <f>IFERROR(IF(Loan_Not_Paid*Values_Entered,Payment_Date,""), "")</f>
        <v/>
      </c>
      <c r="D645" s="5" t="str">
        <f>IFERROR(IF(Loan_Not_Paid*Values_Entered,Beginning_Balance,""), "")</f>
        <v/>
      </c>
      <c r="E645" s="5" t="str">
        <f>IFERROR(IF(Loan_Not_Paid*Values_Entered,Monthly_Payment,""), "")</f>
        <v/>
      </c>
      <c r="F645" s="5" t="str">
        <f>IFERROR(IF(Loan_Not_Paid*Values_Entered,Principal,""), "")</f>
        <v/>
      </c>
      <c r="G645" s="5" t="str">
        <f>IFERROR(IF(Loan_Not_Paid*Values_Entered,Interest,""), "")</f>
        <v/>
      </c>
      <c r="H645" s="5" t="str">
        <f>IFERROR(IF(Loan_Not_Paid*Values_Entered,Ending_Balance,""), "")</f>
        <v/>
      </c>
    </row>
    <row r="646" spans="2:8" x14ac:dyDescent="0.3">
      <c r="B646" s="2" t="str">
        <f>IFERROR(IF(Loan_Not_Paid*Values_Entered,Payment_Number,""), "")</f>
        <v/>
      </c>
      <c r="C646" s="4" t="str">
        <f>IFERROR(IF(Loan_Not_Paid*Values_Entered,Payment_Date,""), "")</f>
        <v/>
      </c>
      <c r="D646" s="5" t="str">
        <f>IFERROR(IF(Loan_Not_Paid*Values_Entered,Beginning_Balance,""), "")</f>
        <v/>
      </c>
      <c r="E646" s="5" t="str">
        <f>IFERROR(IF(Loan_Not_Paid*Values_Entered,Monthly_Payment,""), "")</f>
        <v/>
      </c>
      <c r="F646" s="5" t="str">
        <f>IFERROR(IF(Loan_Not_Paid*Values_Entered,Principal,""), "")</f>
        <v/>
      </c>
      <c r="G646" s="5" t="str">
        <f>IFERROR(IF(Loan_Not_Paid*Values_Entered,Interest,""), "")</f>
        <v/>
      </c>
      <c r="H646" s="5" t="str">
        <f>IFERROR(IF(Loan_Not_Paid*Values_Entered,Ending_Balance,""), "")</f>
        <v/>
      </c>
    </row>
    <row r="647" spans="2:8" x14ac:dyDescent="0.3">
      <c r="B647" s="2" t="str">
        <f>IFERROR(IF(Loan_Not_Paid*Values_Entered,Payment_Number,""), "")</f>
        <v/>
      </c>
      <c r="C647" s="4" t="str">
        <f>IFERROR(IF(Loan_Not_Paid*Values_Entered,Payment_Date,""), "")</f>
        <v/>
      </c>
      <c r="D647" s="5" t="str">
        <f>IFERROR(IF(Loan_Not_Paid*Values_Entered,Beginning_Balance,""), "")</f>
        <v/>
      </c>
      <c r="E647" s="5" t="str">
        <f>IFERROR(IF(Loan_Not_Paid*Values_Entered,Monthly_Payment,""), "")</f>
        <v/>
      </c>
      <c r="F647" s="5" t="str">
        <f>IFERROR(IF(Loan_Not_Paid*Values_Entered,Principal,""), "")</f>
        <v/>
      </c>
      <c r="G647" s="5" t="str">
        <f>IFERROR(IF(Loan_Not_Paid*Values_Entered,Interest,""), "")</f>
        <v/>
      </c>
      <c r="H647" s="5" t="str">
        <f>IFERROR(IF(Loan_Not_Paid*Values_Entered,Ending_Balance,""), "")</f>
        <v/>
      </c>
    </row>
    <row r="648" spans="2:8" x14ac:dyDescent="0.3">
      <c r="B648" s="2" t="str">
        <f>IFERROR(IF(Loan_Not_Paid*Values_Entered,Payment_Number,""), "")</f>
        <v/>
      </c>
      <c r="C648" s="4" t="str">
        <f>IFERROR(IF(Loan_Not_Paid*Values_Entered,Payment_Date,""), "")</f>
        <v/>
      </c>
      <c r="D648" s="5" t="str">
        <f>IFERROR(IF(Loan_Not_Paid*Values_Entered,Beginning_Balance,""), "")</f>
        <v/>
      </c>
      <c r="E648" s="5" t="str">
        <f>IFERROR(IF(Loan_Not_Paid*Values_Entered,Monthly_Payment,""), "")</f>
        <v/>
      </c>
      <c r="F648" s="5" t="str">
        <f>IFERROR(IF(Loan_Not_Paid*Values_Entered,Principal,""), "")</f>
        <v/>
      </c>
      <c r="G648" s="5" t="str">
        <f>IFERROR(IF(Loan_Not_Paid*Values_Entered,Interest,""), "")</f>
        <v/>
      </c>
      <c r="H648" s="5" t="str">
        <f>IFERROR(IF(Loan_Not_Paid*Values_Entered,Ending_Balance,""), "")</f>
        <v/>
      </c>
    </row>
    <row r="649" spans="2:8" x14ac:dyDescent="0.3">
      <c r="B649" s="2" t="str">
        <f>IFERROR(IF(Loan_Not_Paid*Values_Entered,Payment_Number,""), "")</f>
        <v/>
      </c>
      <c r="C649" s="4" t="str">
        <f>IFERROR(IF(Loan_Not_Paid*Values_Entered,Payment_Date,""), "")</f>
        <v/>
      </c>
      <c r="D649" s="5" t="str">
        <f>IFERROR(IF(Loan_Not_Paid*Values_Entered,Beginning_Balance,""), "")</f>
        <v/>
      </c>
      <c r="E649" s="5" t="str">
        <f>IFERROR(IF(Loan_Not_Paid*Values_Entered,Monthly_Payment,""), "")</f>
        <v/>
      </c>
      <c r="F649" s="5" t="str">
        <f>IFERROR(IF(Loan_Not_Paid*Values_Entered,Principal,""), "")</f>
        <v/>
      </c>
      <c r="G649" s="5" t="str">
        <f>IFERROR(IF(Loan_Not_Paid*Values_Entered,Interest,""), "")</f>
        <v/>
      </c>
      <c r="H649" s="5" t="str">
        <f>IFERROR(IF(Loan_Not_Paid*Values_Entered,Ending_Balance,""), "")</f>
        <v/>
      </c>
    </row>
    <row r="650" spans="2:8" x14ac:dyDescent="0.3">
      <c r="B650" s="2" t="str">
        <f>IFERROR(IF(Loan_Not_Paid*Values_Entered,Payment_Number,""), "")</f>
        <v/>
      </c>
      <c r="C650" s="4" t="str">
        <f>IFERROR(IF(Loan_Not_Paid*Values_Entered,Payment_Date,""), "")</f>
        <v/>
      </c>
      <c r="D650" s="5" t="str">
        <f>IFERROR(IF(Loan_Not_Paid*Values_Entered,Beginning_Balance,""), "")</f>
        <v/>
      </c>
      <c r="E650" s="5" t="str">
        <f>IFERROR(IF(Loan_Not_Paid*Values_Entered,Monthly_Payment,""), "")</f>
        <v/>
      </c>
      <c r="F650" s="5" t="str">
        <f>IFERROR(IF(Loan_Not_Paid*Values_Entered,Principal,""), "")</f>
        <v/>
      </c>
      <c r="G650" s="5" t="str">
        <f>IFERROR(IF(Loan_Not_Paid*Values_Entered,Interest,""), "")</f>
        <v/>
      </c>
      <c r="H650" s="5" t="str">
        <f>IFERROR(IF(Loan_Not_Paid*Values_Entered,Ending_Balance,""), "")</f>
        <v/>
      </c>
    </row>
    <row r="651" spans="2:8" x14ac:dyDescent="0.3">
      <c r="B651" s="2" t="str">
        <f>IFERROR(IF(Loan_Not_Paid*Values_Entered,Payment_Number,""), "")</f>
        <v/>
      </c>
      <c r="C651" s="4" t="str">
        <f>IFERROR(IF(Loan_Not_Paid*Values_Entered,Payment_Date,""), "")</f>
        <v/>
      </c>
      <c r="D651" s="5" t="str">
        <f>IFERROR(IF(Loan_Not_Paid*Values_Entered,Beginning_Balance,""), "")</f>
        <v/>
      </c>
      <c r="E651" s="5" t="str">
        <f>IFERROR(IF(Loan_Not_Paid*Values_Entered,Monthly_Payment,""), "")</f>
        <v/>
      </c>
      <c r="F651" s="5" t="str">
        <f>IFERROR(IF(Loan_Not_Paid*Values_Entered,Principal,""), "")</f>
        <v/>
      </c>
      <c r="G651" s="5" t="str">
        <f>IFERROR(IF(Loan_Not_Paid*Values_Entered,Interest,""), "")</f>
        <v/>
      </c>
      <c r="H651" s="5" t="str">
        <f>IFERROR(IF(Loan_Not_Paid*Values_Entered,Ending_Balance,""), "")</f>
        <v/>
      </c>
    </row>
    <row r="652" spans="2:8" x14ac:dyDescent="0.3">
      <c r="B652" s="2" t="str">
        <f>IFERROR(IF(Loan_Not_Paid*Values_Entered,Payment_Number,""), "")</f>
        <v/>
      </c>
      <c r="C652" s="4" t="str">
        <f>IFERROR(IF(Loan_Not_Paid*Values_Entered,Payment_Date,""), "")</f>
        <v/>
      </c>
      <c r="D652" s="5" t="str">
        <f>IFERROR(IF(Loan_Not_Paid*Values_Entered,Beginning_Balance,""), "")</f>
        <v/>
      </c>
      <c r="E652" s="5" t="str">
        <f>IFERROR(IF(Loan_Not_Paid*Values_Entered,Monthly_Payment,""), "")</f>
        <v/>
      </c>
      <c r="F652" s="5" t="str">
        <f>IFERROR(IF(Loan_Not_Paid*Values_Entered,Principal,""), "")</f>
        <v/>
      </c>
      <c r="G652" s="5" t="str">
        <f>IFERROR(IF(Loan_Not_Paid*Values_Entered,Interest,""), "")</f>
        <v/>
      </c>
      <c r="H652" s="5" t="str">
        <f>IFERROR(IF(Loan_Not_Paid*Values_Entered,Ending_Balance,""), "")</f>
        <v/>
      </c>
    </row>
    <row r="653" spans="2:8" x14ac:dyDescent="0.3">
      <c r="B653" s="2" t="str">
        <f>IFERROR(IF(Loan_Not_Paid*Values_Entered,Payment_Number,""), "")</f>
        <v/>
      </c>
      <c r="C653" s="4" t="str">
        <f>IFERROR(IF(Loan_Not_Paid*Values_Entered,Payment_Date,""), "")</f>
        <v/>
      </c>
      <c r="D653" s="5" t="str">
        <f>IFERROR(IF(Loan_Not_Paid*Values_Entered,Beginning_Balance,""), "")</f>
        <v/>
      </c>
      <c r="E653" s="5" t="str">
        <f>IFERROR(IF(Loan_Not_Paid*Values_Entered,Monthly_Payment,""), "")</f>
        <v/>
      </c>
      <c r="F653" s="5" t="str">
        <f>IFERROR(IF(Loan_Not_Paid*Values_Entered,Principal,""), "")</f>
        <v/>
      </c>
      <c r="G653" s="5" t="str">
        <f>IFERROR(IF(Loan_Not_Paid*Values_Entered,Interest,""), "")</f>
        <v/>
      </c>
      <c r="H653" s="5" t="str">
        <f>IFERROR(IF(Loan_Not_Paid*Values_Entered,Ending_Balance,""), "")</f>
        <v/>
      </c>
    </row>
    <row r="654" spans="2:8" x14ac:dyDescent="0.3">
      <c r="B654" s="2" t="str">
        <f>IFERROR(IF(Loan_Not_Paid*Values_Entered,Payment_Number,""), "")</f>
        <v/>
      </c>
      <c r="C654" s="4" t="str">
        <f>IFERROR(IF(Loan_Not_Paid*Values_Entered,Payment_Date,""), "")</f>
        <v/>
      </c>
      <c r="D654" s="5" t="str">
        <f>IFERROR(IF(Loan_Not_Paid*Values_Entered,Beginning_Balance,""), "")</f>
        <v/>
      </c>
      <c r="E654" s="5" t="str">
        <f>IFERROR(IF(Loan_Not_Paid*Values_Entered,Monthly_Payment,""), "")</f>
        <v/>
      </c>
      <c r="F654" s="5" t="str">
        <f>IFERROR(IF(Loan_Not_Paid*Values_Entered,Principal,""), "")</f>
        <v/>
      </c>
      <c r="G654" s="5" t="str">
        <f>IFERROR(IF(Loan_Not_Paid*Values_Entered,Interest,""), "")</f>
        <v/>
      </c>
      <c r="H654" s="5" t="str">
        <f>IFERROR(IF(Loan_Not_Paid*Values_Entered,Ending_Balance,""), "")</f>
        <v/>
      </c>
    </row>
    <row r="655" spans="2:8" x14ac:dyDescent="0.3">
      <c r="B655" s="2" t="str">
        <f>IFERROR(IF(Loan_Not_Paid*Values_Entered,Payment_Number,""), "")</f>
        <v/>
      </c>
      <c r="C655" s="4" t="str">
        <f>IFERROR(IF(Loan_Not_Paid*Values_Entered,Payment_Date,""), "")</f>
        <v/>
      </c>
      <c r="D655" s="5" t="str">
        <f>IFERROR(IF(Loan_Not_Paid*Values_Entered,Beginning_Balance,""), "")</f>
        <v/>
      </c>
      <c r="E655" s="5" t="str">
        <f>IFERROR(IF(Loan_Not_Paid*Values_Entered,Monthly_Payment,""), "")</f>
        <v/>
      </c>
      <c r="F655" s="5" t="str">
        <f>IFERROR(IF(Loan_Not_Paid*Values_Entered,Principal,""), "")</f>
        <v/>
      </c>
      <c r="G655" s="5" t="str">
        <f>IFERROR(IF(Loan_Not_Paid*Values_Entered,Interest,""), "")</f>
        <v/>
      </c>
      <c r="H655" s="5" t="str">
        <f>IFERROR(IF(Loan_Not_Paid*Values_Entered,Ending_Balance,""), "")</f>
        <v/>
      </c>
    </row>
    <row r="656" spans="2:8" x14ac:dyDescent="0.3">
      <c r="B656" s="2" t="str">
        <f>IFERROR(IF(Loan_Not_Paid*Values_Entered,Payment_Number,""), "")</f>
        <v/>
      </c>
      <c r="C656" s="4" t="str">
        <f>IFERROR(IF(Loan_Not_Paid*Values_Entered,Payment_Date,""), "")</f>
        <v/>
      </c>
      <c r="D656" s="5" t="str">
        <f>IFERROR(IF(Loan_Not_Paid*Values_Entered,Beginning_Balance,""), "")</f>
        <v/>
      </c>
      <c r="E656" s="5" t="str">
        <f>IFERROR(IF(Loan_Not_Paid*Values_Entered,Monthly_Payment,""), "")</f>
        <v/>
      </c>
      <c r="F656" s="5" t="str">
        <f>IFERROR(IF(Loan_Not_Paid*Values_Entered,Principal,""), "")</f>
        <v/>
      </c>
      <c r="G656" s="5" t="str">
        <f>IFERROR(IF(Loan_Not_Paid*Values_Entered,Interest,""), "")</f>
        <v/>
      </c>
      <c r="H656" s="5" t="str">
        <f>IFERROR(IF(Loan_Not_Paid*Values_Entered,Ending_Balance,""), "")</f>
        <v/>
      </c>
    </row>
    <row r="657" spans="2:8" x14ac:dyDescent="0.3">
      <c r="B657" s="2" t="str">
        <f>IFERROR(IF(Loan_Not_Paid*Values_Entered,Payment_Number,""), "")</f>
        <v/>
      </c>
      <c r="C657" s="4" t="str">
        <f>IFERROR(IF(Loan_Not_Paid*Values_Entered,Payment_Date,""), "")</f>
        <v/>
      </c>
      <c r="D657" s="5" t="str">
        <f>IFERROR(IF(Loan_Not_Paid*Values_Entered,Beginning_Balance,""), "")</f>
        <v/>
      </c>
      <c r="E657" s="5" t="str">
        <f>IFERROR(IF(Loan_Not_Paid*Values_Entered,Monthly_Payment,""), "")</f>
        <v/>
      </c>
      <c r="F657" s="5" t="str">
        <f>IFERROR(IF(Loan_Not_Paid*Values_Entered,Principal,""), "")</f>
        <v/>
      </c>
      <c r="G657" s="5" t="str">
        <f>IFERROR(IF(Loan_Not_Paid*Values_Entered,Interest,""), "")</f>
        <v/>
      </c>
      <c r="H657" s="5" t="str">
        <f>IFERROR(IF(Loan_Not_Paid*Values_Entered,Ending_Balance,""), "")</f>
        <v/>
      </c>
    </row>
    <row r="658" spans="2:8" x14ac:dyDescent="0.3">
      <c r="B658" s="2" t="str">
        <f>IFERROR(IF(Loan_Not_Paid*Values_Entered,Payment_Number,""), "")</f>
        <v/>
      </c>
      <c r="C658" s="4" t="str">
        <f>IFERROR(IF(Loan_Not_Paid*Values_Entered,Payment_Date,""), "")</f>
        <v/>
      </c>
      <c r="D658" s="5" t="str">
        <f>IFERROR(IF(Loan_Not_Paid*Values_Entered,Beginning_Balance,""), "")</f>
        <v/>
      </c>
      <c r="E658" s="5" t="str">
        <f>IFERROR(IF(Loan_Not_Paid*Values_Entered,Monthly_Payment,""), "")</f>
        <v/>
      </c>
      <c r="F658" s="5" t="str">
        <f>IFERROR(IF(Loan_Not_Paid*Values_Entered,Principal,""), "")</f>
        <v/>
      </c>
      <c r="G658" s="5" t="str">
        <f>IFERROR(IF(Loan_Not_Paid*Values_Entered,Interest,""), "")</f>
        <v/>
      </c>
      <c r="H658" s="5" t="str">
        <f>IFERROR(IF(Loan_Not_Paid*Values_Entered,Ending_Balance,""), "")</f>
        <v/>
      </c>
    </row>
    <row r="659" spans="2:8" x14ac:dyDescent="0.3">
      <c r="B659" s="2" t="str">
        <f>IFERROR(IF(Loan_Not_Paid*Values_Entered,Payment_Number,""), "")</f>
        <v/>
      </c>
      <c r="C659" s="4" t="str">
        <f>IFERROR(IF(Loan_Not_Paid*Values_Entered,Payment_Date,""), "")</f>
        <v/>
      </c>
      <c r="D659" s="5" t="str">
        <f>IFERROR(IF(Loan_Not_Paid*Values_Entered,Beginning_Balance,""), "")</f>
        <v/>
      </c>
      <c r="E659" s="5" t="str">
        <f>IFERROR(IF(Loan_Not_Paid*Values_Entered,Monthly_Payment,""), "")</f>
        <v/>
      </c>
      <c r="F659" s="5" t="str">
        <f>IFERROR(IF(Loan_Not_Paid*Values_Entered,Principal,""), "")</f>
        <v/>
      </c>
      <c r="G659" s="5" t="str">
        <f>IFERROR(IF(Loan_Not_Paid*Values_Entered,Interest,""), "")</f>
        <v/>
      </c>
      <c r="H659" s="5" t="str">
        <f>IFERROR(IF(Loan_Not_Paid*Values_Entered,Ending_Balance,""), "")</f>
        <v/>
      </c>
    </row>
    <row r="660" spans="2:8" x14ac:dyDescent="0.3">
      <c r="B660" s="2" t="str">
        <f>IFERROR(IF(Loan_Not_Paid*Values_Entered,Payment_Number,""), "")</f>
        <v/>
      </c>
      <c r="C660" s="4" t="str">
        <f>IFERROR(IF(Loan_Not_Paid*Values_Entered,Payment_Date,""), "")</f>
        <v/>
      </c>
      <c r="D660" s="5" t="str">
        <f>IFERROR(IF(Loan_Not_Paid*Values_Entered,Beginning_Balance,""), "")</f>
        <v/>
      </c>
      <c r="E660" s="5" t="str">
        <f>IFERROR(IF(Loan_Not_Paid*Values_Entered,Monthly_Payment,""), "")</f>
        <v/>
      </c>
      <c r="F660" s="5" t="str">
        <f>IFERROR(IF(Loan_Not_Paid*Values_Entered,Principal,""), "")</f>
        <v/>
      </c>
      <c r="G660" s="5" t="str">
        <f>IFERROR(IF(Loan_Not_Paid*Values_Entered,Interest,""), "")</f>
        <v/>
      </c>
      <c r="H660" s="5" t="str">
        <f>IFERROR(IF(Loan_Not_Paid*Values_Entered,Ending_Balance,""), "")</f>
        <v/>
      </c>
    </row>
    <row r="661" spans="2:8" x14ac:dyDescent="0.3">
      <c r="B661" s="2" t="str">
        <f>IFERROR(IF(Loan_Not_Paid*Values_Entered,Payment_Number,""), "")</f>
        <v/>
      </c>
      <c r="C661" s="4" t="str">
        <f>IFERROR(IF(Loan_Not_Paid*Values_Entered,Payment_Date,""), "")</f>
        <v/>
      </c>
      <c r="D661" s="5" t="str">
        <f>IFERROR(IF(Loan_Not_Paid*Values_Entered,Beginning_Balance,""), "")</f>
        <v/>
      </c>
      <c r="E661" s="5" t="str">
        <f>IFERROR(IF(Loan_Not_Paid*Values_Entered,Monthly_Payment,""), "")</f>
        <v/>
      </c>
      <c r="F661" s="5" t="str">
        <f>IFERROR(IF(Loan_Not_Paid*Values_Entered,Principal,""), "")</f>
        <v/>
      </c>
      <c r="G661" s="5" t="str">
        <f>IFERROR(IF(Loan_Not_Paid*Values_Entered,Interest,""), "")</f>
        <v/>
      </c>
      <c r="H661" s="5" t="str">
        <f>IFERROR(IF(Loan_Not_Paid*Values_Entered,Ending_Balance,""), "")</f>
        <v/>
      </c>
    </row>
    <row r="662" spans="2:8" x14ac:dyDescent="0.3">
      <c r="B662" s="2" t="str">
        <f>IFERROR(IF(Loan_Not_Paid*Values_Entered,Payment_Number,""), "")</f>
        <v/>
      </c>
      <c r="C662" s="4" t="str">
        <f>IFERROR(IF(Loan_Not_Paid*Values_Entered,Payment_Date,""), "")</f>
        <v/>
      </c>
      <c r="D662" s="5" t="str">
        <f>IFERROR(IF(Loan_Not_Paid*Values_Entered,Beginning_Balance,""), "")</f>
        <v/>
      </c>
      <c r="E662" s="5" t="str">
        <f>IFERROR(IF(Loan_Not_Paid*Values_Entered,Monthly_Payment,""), "")</f>
        <v/>
      </c>
      <c r="F662" s="5" t="str">
        <f>IFERROR(IF(Loan_Not_Paid*Values_Entered,Principal,""), "")</f>
        <v/>
      </c>
      <c r="G662" s="5" t="str">
        <f>IFERROR(IF(Loan_Not_Paid*Values_Entered,Interest,""), "")</f>
        <v/>
      </c>
      <c r="H662" s="5" t="str">
        <f>IFERROR(IF(Loan_Not_Paid*Values_Entered,Ending_Balance,""), "")</f>
        <v/>
      </c>
    </row>
    <row r="663" spans="2:8" x14ac:dyDescent="0.3">
      <c r="B663" s="2" t="str">
        <f>IFERROR(IF(Loan_Not_Paid*Values_Entered,Payment_Number,""), "")</f>
        <v/>
      </c>
      <c r="C663" s="4" t="str">
        <f>IFERROR(IF(Loan_Not_Paid*Values_Entered,Payment_Date,""), "")</f>
        <v/>
      </c>
      <c r="D663" s="5" t="str">
        <f>IFERROR(IF(Loan_Not_Paid*Values_Entered,Beginning_Balance,""), "")</f>
        <v/>
      </c>
      <c r="E663" s="5" t="str">
        <f>IFERROR(IF(Loan_Not_Paid*Values_Entered,Monthly_Payment,""), "")</f>
        <v/>
      </c>
      <c r="F663" s="5" t="str">
        <f>IFERROR(IF(Loan_Not_Paid*Values_Entered,Principal,""), "")</f>
        <v/>
      </c>
      <c r="G663" s="5" t="str">
        <f>IFERROR(IF(Loan_Not_Paid*Values_Entered,Interest,""), "")</f>
        <v/>
      </c>
      <c r="H663" s="5" t="str">
        <f>IFERROR(IF(Loan_Not_Paid*Values_Entered,Ending_Balance,""), "")</f>
        <v/>
      </c>
    </row>
    <row r="664" spans="2:8" x14ac:dyDescent="0.3">
      <c r="B664" s="2" t="str">
        <f>IFERROR(IF(Loan_Not_Paid*Values_Entered,Payment_Number,""), "")</f>
        <v/>
      </c>
      <c r="C664" s="4" t="str">
        <f>IFERROR(IF(Loan_Not_Paid*Values_Entered,Payment_Date,""), "")</f>
        <v/>
      </c>
      <c r="D664" s="5" t="str">
        <f>IFERROR(IF(Loan_Not_Paid*Values_Entered,Beginning_Balance,""), "")</f>
        <v/>
      </c>
      <c r="E664" s="5" t="str">
        <f>IFERROR(IF(Loan_Not_Paid*Values_Entered,Monthly_Payment,""), "")</f>
        <v/>
      </c>
      <c r="F664" s="5" t="str">
        <f>IFERROR(IF(Loan_Not_Paid*Values_Entered,Principal,""), "")</f>
        <v/>
      </c>
      <c r="G664" s="5" t="str">
        <f>IFERROR(IF(Loan_Not_Paid*Values_Entered,Interest,""), "")</f>
        <v/>
      </c>
      <c r="H664" s="5" t="str">
        <f>IFERROR(IF(Loan_Not_Paid*Values_Entered,Ending_Balance,""), "")</f>
        <v/>
      </c>
    </row>
    <row r="665" spans="2:8" x14ac:dyDescent="0.3">
      <c r="B665" s="2" t="str">
        <f>IFERROR(IF(Loan_Not_Paid*Values_Entered,Payment_Number,""), "")</f>
        <v/>
      </c>
      <c r="C665" s="4" t="str">
        <f>IFERROR(IF(Loan_Not_Paid*Values_Entered,Payment_Date,""), "")</f>
        <v/>
      </c>
      <c r="D665" s="5" t="str">
        <f>IFERROR(IF(Loan_Not_Paid*Values_Entered,Beginning_Balance,""), "")</f>
        <v/>
      </c>
      <c r="E665" s="5" t="str">
        <f>IFERROR(IF(Loan_Not_Paid*Values_Entered,Monthly_Payment,""), "")</f>
        <v/>
      </c>
      <c r="F665" s="5" t="str">
        <f>IFERROR(IF(Loan_Not_Paid*Values_Entered,Principal,""), "")</f>
        <v/>
      </c>
      <c r="G665" s="5" t="str">
        <f>IFERROR(IF(Loan_Not_Paid*Values_Entered,Interest,""), "")</f>
        <v/>
      </c>
      <c r="H665" s="5" t="str">
        <f>IFERROR(IF(Loan_Not_Paid*Values_Entered,Ending_Balance,""), "")</f>
        <v/>
      </c>
    </row>
    <row r="666" spans="2:8" x14ac:dyDescent="0.3">
      <c r="B666" s="2" t="str">
        <f>IFERROR(IF(Loan_Not_Paid*Values_Entered,Payment_Number,""), "")</f>
        <v/>
      </c>
      <c r="C666" s="4" t="str">
        <f>IFERROR(IF(Loan_Not_Paid*Values_Entered,Payment_Date,""), "")</f>
        <v/>
      </c>
      <c r="D666" s="5" t="str">
        <f>IFERROR(IF(Loan_Not_Paid*Values_Entered,Beginning_Balance,""), "")</f>
        <v/>
      </c>
      <c r="E666" s="5" t="str">
        <f>IFERROR(IF(Loan_Not_Paid*Values_Entered,Monthly_Payment,""), "")</f>
        <v/>
      </c>
      <c r="F666" s="5" t="str">
        <f>IFERROR(IF(Loan_Not_Paid*Values_Entered,Principal,""), "")</f>
        <v/>
      </c>
      <c r="G666" s="5" t="str">
        <f>IFERROR(IF(Loan_Not_Paid*Values_Entered,Interest,""), "")</f>
        <v/>
      </c>
      <c r="H666" s="5" t="str">
        <f>IFERROR(IF(Loan_Not_Paid*Values_Entered,Ending_Balance,""), "")</f>
        <v/>
      </c>
    </row>
    <row r="667" spans="2:8" x14ac:dyDescent="0.3">
      <c r="B667" s="2" t="str">
        <f>IFERROR(IF(Loan_Not_Paid*Values_Entered,Payment_Number,""), "")</f>
        <v/>
      </c>
      <c r="C667" s="4" t="str">
        <f>IFERROR(IF(Loan_Not_Paid*Values_Entered,Payment_Date,""), "")</f>
        <v/>
      </c>
      <c r="D667" s="5" t="str">
        <f>IFERROR(IF(Loan_Not_Paid*Values_Entered,Beginning_Balance,""), "")</f>
        <v/>
      </c>
      <c r="E667" s="5" t="str">
        <f>IFERROR(IF(Loan_Not_Paid*Values_Entered,Monthly_Payment,""), "")</f>
        <v/>
      </c>
      <c r="F667" s="5" t="str">
        <f>IFERROR(IF(Loan_Not_Paid*Values_Entered,Principal,""), "")</f>
        <v/>
      </c>
      <c r="G667" s="5" t="str">
        <f>IFERROR(IF(Loan_Not_Paid*Values_Entered,Interest,""), "")</f>
        <v/>
      </c>
      <c r="H667" s="5" t="str">
        <f>IFERROR(IF(Loan_Not_Paid*Values_Entered,Ending_Balance,""), "")</f>
        <v/>
      </c>
    </row>
    <row r="668" spans="2:8" x14ac:dyDescent="0.3">
      <c r="B668" s="2" t="str">
        <f>IFERROR(IF(Loan_Not_Paid*Values_Entered,Payment_Number,""), "")</f>
        <v/>
      </c>
      <c r="C668" s="4" t="str">
        <f>IFERROR(IF(Loan_Not_Paid*Values_Entered,Payment_Date,""), "")</f>
        <v/>
      </c>
      <c r="D668" s="5" t="str">
        <f>IFERROR(IF(Loan_Not_Paid*Values_Entered,Beginning_Balance,""), "")</f>
        <v/>
      </c>
      <c r="E668" s="5" t="str">
        <f>IFERROR(IF(Loan_Not_Paid*Values_Entered,Monthly_Payment,""), "")</f>
        <v/>
      </c>
      <c r="F668" s="5" t="str">
        <f>IFERROR(IF(Loan_Not_Paid*Values_Entered,Principal,""), "")</f>
        <v/>
      </c>
      <c r="G668" s="5" t="str">
        <f>IFERROR(IF(Loan_Not_Paid*Values_Entered,Interest,""), "")</f>
        <v/>
      </c>
      <c r="H668" s="5" t="str">
        <f>IFERROR(IF(Loan_Not_Paid*Values_Entered,Ending_Balance,""), "")</f>
        <v/>
      </c>
    </row>
    <row r="669" spans="2:8" x14ac:dyDescent="0.3">
      <c r="B669" s="2" t="str">
        <f>IFERROR(IF(Loan_Not_Paid*Values_Entered,Payment_Number,""), "")</f>
        <v/>
      </c>
      <c r="C669" s="4" t="str">
        <f>IFERROR(IF(Loan_Not_Paid*Values_Entered,Payment_Date,""), "")</f>
        <v/>
      </c>
      <c r="D669" s="5" t="str">
        <f>IFERROR(IF(Loan_Not_Paid*Values_Entered,Beginning_Balance,""), "")</f>
        <v/>
      </c>
      <c r="E669" s="5" t="str">
        <f>IFERROR(IF(Loan_Not_Paid*Values_Entered,Monthly_Payment,""), "")</f>
        <v/>
      </c>
      <c r="F669" s="5" t="str">
        <f>IFERROR(IF(Loan_Not_Paid*Values_Entered,Principal,""), "")</f>
        <v/>
      </c>
      <c r="G669" s="5" t="str">
        <f>IFERROR(IF(Loan_Not_Paid*Values_Entered,Interest,""), "")</f>
        <v/>
      </c>
      <c r="H669" s="5" t="str">
        <f>IFERROR(IF(Loan_Not_Paid*Values_Entered,Ending_Balance,""), "")</f>
        <v/>
      </c>
    </row>
    <row r="670" spans="2:8" x14ac:dyDescent="0.3">
      <c r="B670" s="2" t="str">
        <f>IFERROR(IF(Loan_Not_Paid*Values_Entered,Payment_Number,""), "")</f>
        <v/>
      </c>
      <c r="C670" s="4" t="str">
        <f>IFERROR(IF(Loan_Not_Paid*Values_Entered,Payment_Date,""), "")</f>
        <v/>
      </c>
      <c r="D670" s="5" t="str">
        <f>IFERROR(IF(Loan_Not_Paid*Values_Entered,Beginning_Balance,""), "")</f>
        <v/>
      </c>
      <c r="E670" s="5" t="str">
        <f>IFERROR(IF(Loan_Not_Paid*Values_Entered,Monthly_Payment,""), "")</f>
        <v/>
      </c>
      <c r="F670" s="5" t="str">
        <f>IFERROR(IF(Loan_Not_Paid*Values_Entered,Principal,""), "")</f>
        <v/>
      </c>
      <c r="G670" s="5" t="str">
        <f>IFERROR(IF(Loan_Not_Paid*Values_Entered,Interest,""), "")</f>
        <v/>
      </c>
      <c r="H670" s="5" t="str">
        <f>IFERROR(IF(Loan_Not_Paid*Values_Entered,Ending_Balance,""), "")</f>
        <v/>
      </c>
    </row>
    <row r="671" spans="2:8" x14ac:dyDescent="0.3">
      <c r="B671" s="2" t="str">
        <f>IFERROR(IF(Loan_Not_Paid*Values_Entered,Payment_Number,""), "")</f>
        <v/>
      </c>
      <c r="C671" s="4" t="str">
        <f>IFERROR(IF(Loan_Not_Paid*Values_Entered,Payment_Date,""), "")</f>
        <v/>
      </c>
      <c r="D671" s="5" t="str">
        <f>IFERROR(IF(Loan_Not_Paid*Values_Entered,Beginning_Balance,""), "")</f>
        <v/>
      </c>
      <c r="E671" s="5" t="str">
        <f>IFERROR(IF(Loan_Not_Paid*Values_Entered,Monthly_Payment,""), "")</f>
        <v/>
      </c>
      <c r="F671" s="5" t="str">
        <f>IFERROR(IF(Loan_Not_Paid*Values_Entered,Principal,""), "")</f>
        <v/>
      </c>
      <c r="G671" s="5" t="str">
        <f>IFERROR(IF(Loan_Not_Paid*Values_Entered,Interest,""), "")</f>
        <v/>
      </c>
      <c r="H671" s="5" t="str">
        <f>IFERROR(IF(Loan_Not_Paid*Values_Entered,Ending_Balance,""), "")</f>
        <v/>
      </c>
    </row>
    <row r="672" spans="2:8" x14ac:dyDescent="0.3">
      <c r="B672" s="2" t="str">
        <f>IFERROR(IF(Loan_Not_Paid*Values_Entered,Payment_Number,""), "")</f>
        <v/>
      </c>
      <c r="C672" s="4" t="str">
        <f>IFERROR(IF(Loan_Not_Paid*Values_Entered,Payment_Date,""), "")</f>
        <v/>
      </c>
      <c r="D672" s="5" t="str">
        <f>IFERROR(IF(Loan_Not_Paid*Values_Entered,Beginning_Balance,""), "")</f>
        <v/>
      </c>
      <c r="E672" s="5" t="str">
        <f>IFERROR(IF(Loan_Not_Paid*Values_Entered,Monthly_Payment,""), "")</f>
        <v/>
      </c>
      <c r="F672" s="5" t="str">
        <f>IFERROR(IF(Loan_Not_Paid*Values_Entered,Principal,""), "")</f>
        <v/>
      </c>
      <c r="G672" s="5" t="str">
        <f>IFERROR(IF(Loan_Not_Paid*Values_Entered,Interest,""), "")</f>
        <v/>
      </c>
      <c r="H672" s="5" t="str">
        <f>IFERROR(IF(Loan_Not_Paid*Values_Entered,Ending_Balance,""), "")</f>
        <v/>
      </c>
    </row>
    <row r="673" spans="2:8" x14ac:dyDescent="0.3">
      <c r="B673" s="2" t="str">
        <f>IFERROR(IF(Loan_Not_Paid*Values_Entered,Payment_Number,""), "")</f>
        <v/>
      </c>
      <c r="C673" s="4" t="str">
        <f>IFERROR(IF(Loan_Not_Paid*Values_Entered,Payment_Date,""), "")</f>
        <v/>
      </c>
      <c r="D673" s="5" t="str">
        <f>IFERROR(IF(Loan_Not_Paid*Values_Entered,Beginning_Balance,""), "")</f>
        <v/>
      </c>
      <c r="E673" s="5" t="str">
        <f>IFERROR(IF(Loan_Not_Paid*Values_Entered,Monthly_Payment,""), "")</f>
        <v/>
      </c>
      <c r="F673" s="5" t="str">
        <f>IFERROR(IF(Loan_Not_Paid*Values_Entered,Principal,""), "")</f>
        <v/>
      </c>
      <c r="G673" s="5" t="str">
        <f>IFERROR(IF(Loan_Not_Paid*Values_Entered,Interest,""), "")</f>
        <v/>
      </c>
      <c r="H673" s="5" t="str">
        <f>IFERROR(IF(Loan_Not_Paid*Values_Entered,Ending_Balance,""), "")</f>
        <v/>
      </c>
    </row>
    <row r="674" spans="2:8" x14ac:dyDescent="0.3">
      <c r="B674" s="2" t="str">
        <f>IFERROR(IF(Loan_Not_Paid*Values_Entered,Payment_Number,""), "")</f>
        <v/>
      </c>
      <c r="C674" s="4" t="str">
        <f>IFERROR(IF(Loan_Not_Paid*Values_Entered,Payment_Date,""), "")</f>
        <v/>
      </c>
      <c r="D674" s="5" t="str">
        <f>IFERROR(IF(Loan_Not_Paid*Values_Entered,Beginning_Balance,""), "")</f>
        <v/>
      </c>
      <c r="E674" s="5" t="str">
        <f>IFERROR(IF(Loan_Not_Paid*Values_Entered,Monthly_Payment,""), "")</f>
        <v/>
      </c>
      <c r="F674" s="5" t="str">
        <f>IFERROR(IF(Loan_Not_Paid*Values_Entered,Principal,""), "")</f>
        <v/>
      </c>
      <c r="G674" s="5" t="str">
        <f>IFERROR(IF(Loan_Not_Paid*Values_Entered,Interest,""), "")</f>
        <v/>
      </c>
      <c r="H674" s="5" t="str">
        <f>IFERROR(IF(Loan_Not_Paid*Values_Entered,Ending_Balance,""), "")</f>
        <v/>
      </c>
    </row>
    <row r="675" spans="2:8" x14ac:dyDescent="0.3">
      <c r="B675" s="2" t="str">
        <f>IFERROR(IF(Loan_Not_Paid*Values_Entered,Payment_Number,""), "")</f>
        <v/>
      </c>
      <c r="C675" s="4" t="str">
        <f>IFERROR(IF(Loan_Not_Paid*Values_Entered,Payment_Date,""), "")</f>
        <v/>
      </c>
      <c r="D675" s="5" t="str">
        <f>IFERROR(IF(Loan_Not_Paid*Values_Entered,Beginning_Balance,""), "")</f>
        <v/>
      </c>
      <c r="E675" s="5" t="str">
        <f>IFERROR(IF(Loan_Not_Paid*Values_Entered,Monthly_Payment,""), "")</f>
        <v/>
      </c>
      <c r="F675" s="5" t="str">
        <f>IFERROR(IF(Loan_Not_Paid*Values_Entered,Principal,""), "")</f>
        <v/>
      </c>
      <c r="G675" s="5" t="str">
        <f>IFERROR(IF(Loan_Not_Paid*Values_Entered,Interest,""), "")</f>
        <v/>
      </c>
      <c r="H675" s="5" t="str">
        <f>IFERROR(IF(Loan_Not_Paid*Values_Entered,Ending_Balance,""), "")</f>
        <v/>
      </c>
    </row>
    <row r="676" spans="2:8" x14ac:dyDescent="0.3">
      <c r="B676" s="2" t="str">
        <f>IFERROR(IF(Loan_Not_Paid*Values_Entered,Payment_Number,""), "")</f>
        <v/>
      </c>
      <c r="C676" s="4" t="str">
        <f>IFERROR(IF(Loan_Not_Paid*Values_Entered,Payment_Date,""), "")</f>
        <v/>
      </c>
      <c r="D676" s="5" t="str">
        <f>IFERROR(IF(Loan_Not_Paid*Values_Entered,Beginning_Balance,""), "")</f>
        <v/>
      </c>
      <c r="E676" s="5" t="str">
        <f>IFERROR(IF(Loan_Not_Paid*Values_Entered,Monthly_Payment,""), "")</f>
        <v/>
      </c>
      <c r="F676" s="5" t="str">
        <f>IFERROR(IF(Loan_Not_Paid*Values_Entered,Principal,""), "")</f>
        <v/>
      </c>
      <c r="G676" s="5" t="str">
        <f>IFERROR(IF(Loan_Not_Paid*Values_Entered,Interest,""), "")</f>
        <v/>
      </c>
      <c r="H676" s="5" t="str">
        <f>IFERROR(IF(Loan_Not_Paid*Values_Entered,Ending_Balance,""), "")</f>
        <v/>
      </c>
    </row>
  </sheetData>
  <mergeCells count="8">
    <mergeCell ref="B10:C10"/>
    <mergeCell ref="B11:C11"/>
    <mergeCell ref="B3:C3"/>
    <mergeCell ref="B4:C4"/>
    <mergeCell ref="B5:C5"/>
    <mergeCell ref="B6:C6"/>
    <mergeCell ref="B8:C8"/>
    <mergeCell ref="B9:C9"/>
  </mergeCells>
  <phoneticPr fontId="0" type="noConversion"/>
  <dataValidations count="26">
    <dataValidation allowBlank="1" showInputMessage="1" showErrorMessage="1" prompt="Title of this worksheet is in this cell. Enter Loan values in cells D3 through D6. Loan summary in cells D8 through D11 and Loan table are automatically updated" sqref="B1" xr:uid="{00000000-0002-0000-0000-000001000000}"/>
    <dataValidation allowBlank="1" showInputMessage="1" showErrorMessage="1" prompt="Enter Loan amount in cell at right" sqref="B3" xr:uid="{00000000-0002-0000-0000-000002000000}"/>
    <dataValidation allowBlank="1" showInputMessage="1" showErrorMessage="1" prompt="Enter Loan amount in this cell" sqref="D3" xr:uid="{00000000-0002-0000-0000-000003000000}"/>
    <dataValidation allowBlank="1" showInputMessage="1" showErrorMessage="1" prompt="Enter Annual interest rate in cell at right" sqref="B4" xr:uid="{00000000-0002-0000-0000-000004000000}"/>
    <dataValidation allowBlank="1" showInputMessage="1" showErrorMessage="1" prompt="Enter Loan period in years in cell at right" sqref="B5" xr:uid="{00000000-0002-0000-0000-000005000000}"/>
    <dataValidation allowBlank="1" showInputMessage="1" showErrorMessage="1" prompt="Enter Loan period in years in this cell" sqref="D5" xr:uid="{00000000-0002-0000-0000-000006000000}"/>
    <dataValidation allowBlank="1" showInputMessage="1" showErrorMessage="1" prompt="Enter Start date of loan in cell at right" sqref="B6" xr:uid="{00000000-0002-0000-0000-000007000000}"/>
    <dataValidation allowBlank="1" showInputMessage="1" showErrorMessage="1" prompt="Enter Start date of loan in this cell" sqref="D6" xr:uid="{00000000-0002-0000-0000-000008000000}"/>
    <dataValidation allowBlank="1" showInputMessage="1" showErrorMessage="1" prompt="Monthly payment is automatically calculated in cell at right" sqref="B8" xr:uid="{00000000-0002-0000-0000-000009000000}"/>
    <dataValidation allowBlank="1" showInputMessage="1" showErrorMessage="1" prompt="Monthly payment is automatically calculated in this cell" sqref="D8" xr:uid="{00000000-0002-0000-0000-00000A000000}"/>
    <dataValidation allowBlank="1" showInputMessage="1" showErrorMessage="1" prompt="Number of payments is automatically calculated in cell at right" sqref="B9" xr:uid="{00000000-0002-0000-0000-00000B000000}"/>
    <dataValidation allowBlank="1" showInputMessage="1" showErrorMessage="1" prompt="Number of payments is automatically calculated in this cell" sqref="D9" xr:uid="{00000000-0002-0000-0000-00000C000000}"/>
    <dataValidation allowBlank="1" showInputMessage="1" showErrorMessage="1" prompt="Total interest is automatically calculated in cell at right" sqref="B10" xr:uid="{00000000-0002-0000-0000-00000D000000}"/>
    <dataValidation allowBlank="1" showInputMessage="1" showErrorMessage="1" prompt="Total interest is automatically calculated in this cell" sqref="D10" xr:uid="{00000000-0002-0000-0000-00000E000000}"/>
    <dataValidation allowBlank="1" showInputMessage="1" showErrorMessage="1" prompt="Payment Number is automatically updated in this column under this heading" sqref="B13" xr:uid="{00000000-0002-0000-0000-000012000000}"/>
    <dataValidation allowBlank="1" showInputMessage="1" showErrorMessage="1" prompt="Payment date is automatically updated in this column under this heading" sqref="C13" xr:uid="{E1B36844-966F-D94A-A73B-154D530C8F27}"/>
    <dataValidation allowBlank="1" showInputMessage="1" showErrorMessage="1" prompt="Beginning balance is automatically calculated in this column under this heading" sqref="D13" xr:uid="{00000000-0002-0000-0000-000014000000}"/>
    <dataValidation allowBlank="1" showInputMessage="1" showErrorMessage="1" prompt="Payment amount is automatically calculated in this column under this heading" sqref="E13" xr:uid="{00000000-0002-0000-0000-000015000000}"/>
    <dataValidation allowBlank="1" showInputMessage="1" showErrorMessage="1" prompt="Principal amount is automatically updated in this column under this heading" sqref="F13" xr:uid="{00000000-0002-0000-0000-000016000000}"/>
    <dataValidation allowBlank="1" showInputMessage="1" showErrorMessage="1" prompt="Interest amount is automatically updated in this column under this heading" sqref="G13" xr:uid="{00000000-0002-0000-0000-000017000000}"/>
    <dataValidation allowBlank="1" showInputMessage="1" showErrorMessage="1" prompt="Ending balance is automatically updated in this column under this heading" sqref="H13" xr:uid="{00000000-0002-0000-0000-000018000000}"/>
    <dataValidation allowBlank="1" showInputMessage="1" showErrorMessage="1" prompt="Enter Annual interest rate in this cell" sqref="D4" xr:uid="{00000000-0002-0000-0000-000019000000}"/>
    <dataValidation allowBlank="1" showInputMessage="1" showErrorMessage="1" prompt="Total cost of loan is automatically calculated in cell at right" sqref="B11" xr:uid="{00000000-0002-0000-0000-00000F000000}"/>
    <dataValidation allowBlank="1" showInputMessage="1" showErrorMessage="1" prompt="Total cost of loan is automatically calculated in this cell" sqref="D11" xr:uid="{00000000-0002-0000-0000-000010000000}"/>
    <dataValidation allowBlank="1" showInputMessage="1" showErrorMessage="1" prompt="Create a loan repayment schedule using this loan calculator worksheet. Total interest and total payments are automatically calculated" sqref="A1" xr:uid="{692CF785-0C16-42F2-94B9-96BCDF2B13EA}"/>
    <dataValidation allowBlank="1" showInputMessage="1" showErrorMessage="1" prompt="Enter Annual interest rate in this cell_x000a_" sqref="D4" xr:uid="{4CF385A3-3180-4306-95F0-704287B033D3}"/>
  </dataValidations>
  <printOptions horizontalCentered="1"/>
  <pageMargins left="0.5" right="0.5" top="1" bottom="1" header="0.5" footer="0.5"/>
  <pageSetup fitToHeight="0" orientation="portrait" r:id="rId1"/>
  <headerFooter differentFirst="1">
    <oddFooter>Page &amp;P of &amp;N</oddFooter>
  </headerFooter>
  <ignoredErrors>
    <ignoredError sqref="B68:H73 B14:H65 B377:H676" emptyCellReferenc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F394-D9E7-4183-9404-B09A32DAD4F8}">
  <sheetPr>
    <tabColor theme="4"/>
    <pageSetUpPr fitToPage="1"/>
  </sheetPr>
  <dimension ref="B1:K676"/>
  <sheetViews>
    <sheetView showGridLines="0" topLeftCell="A125" zoomScaleNormal="100" workbookViewId="0">
      <selection activeCell="F6" sqref="F6"/>
    </sheetView>
  </sheetViews>
  <sheetFormatPr defaultColWidth="8.75" defaultRowHeight="16.5" x14ac:dyDescent="0.3"/>
  <cols>
    <col min="1" max="1" width="2.625" customWidth="1"/>
    <col min="2" max="2" width="5.75" style="1" customWidth="1"/>
    <col min="3" max="3" width="17.75" style="1" customWidth="1"/>
    <col min="4" max="8" width="20.75" style="1" customWidth="1"/>
    <col min="9" max="9" width="14" customWidth="1"/>
  </cols>
  <sheetData>
    <row r="1" spans="2:11" ht="90" customHeight="1" thickBot="1" x14ac:dyDescent="0.35">
      <c r="B1" s="29" t="s">
        <v>12</v>
      </c>
      <c r="C1" s="8"/>
      <c r="D1" s="8"/>
      <c r="E1" s="8"/>
      <c r="F1" s="8"/>
      <c r="G1" s="8"/>
      <c r="H1" s="8"/>
    </row>
    <row r="2" spans="2:11" ht="25.15" customHeight="1" thickTop="1" x14ac:dyDescent="0.3">
      <c r="B2" s="14"/>
      <c r="C2" s="15"/>
      <c r="D2" s="15"/>
      <c r="E2" s="15"/>
      <c r="F2" s="15"/>
      <c r="G2" s="15"/>
      <c r="H2" s="15"/>
    </row>
    <row r="3" spans="2:11" ht="19.899999999999999" customHeight="1" x14ac:dyDescent="0.3">
      <c r="B3" s="32" t="s">
        <v>4</v>
      </c>
      <c r="C3" s="33"/>
      <c r="D3" s="10">
        <v>400000</v>
      </c>
      <c r="E3" s="6"/>
      <c r="F3" s="18"/>
    </row>
    <row r="4" spans="2:11" ht="19.899999999999999" customHeight="1" x14ac:dyDescent="0.3">
      <c r="B4" s="30" t="s">
        <v>5</v>
      </c>
      <c r="C4" s="31"/>
      <c r="D4" s="36">
        <v>6.1249999999999999E-2</v>
      </c>
      <c r="E4" s="6"/>
      <c r="F4" s="19"/>
    </row>
    <row r="5" spans="2:11" ht="19.899999999999999" customHeight="1" x14ac:dyDescent="0.3">
      <c r="B5" s="30" t="s">
        <v>6</v>
      </c>
      <c r="C5" s="31"/>
      <c r="D5" s="11">
        <v>30</v>
      </c>
      <c r="E5" s="6"/>
      <c r="F5" s="18"/>
    </row>
    <row r="6" spans="2:11" ht="19.899999999999999" customHeight="1" x14ac:dyDescent="0.3">
      <c r="B6" s="30" t="s">
        <v>7</v>
      </c>
      <c r="C6" s="31"/>
      <c r="D6" s="12">
        <v>45992</v>
      </c>
      <c r="E6" s="6"/>
      <c r="F6" s="18"/>
    </row>
    <row r="7" spans="2:11" ht="19.899999999999999" customHeight="1" x14ac:dyDescent="0.3">
      <c r="B7" s="9"/>
      <c r="C7" s="9"/>
      <c r="D7" s="9"/>
      <c r="E7" s="13"/>
    </row>
    <row r="8" spans="2:11" ht="19.899999999999999" customHeight="1" x14ac:dyDescent="0.3">
      <c r="B8" s="30" t="s">
        <v>8</v>
      </c>
      <c r="C8" s="31"/>
      <c r="D8" s="10">
        <f>IFERROR(IF(Values_Entered,Monthly_Payment,""), "")</f>
        <v>2430.4421583227672</v>
      </c>
    </row>
    <row r="9" spans="2:11" ht="19.899999999999999" customHeight="1" x14ac:dyDescent="0.3">
      <c r="B9" s="30" t="s">
        <v>9</v>
      </c>
      <c r="C9" s="31"/>
      <c r="D9" s="11">
        <f>IFERROR(IF(Values_Entered,Loan_Years*12,""), "")</f>
        <v>360</v>
      </c>
    </row>
    <row r="10" spans="2:11" ht="19.899999999999999" customHeight="1" x14ac:dyDescent="0.3">
      <c r="B10" s="30" t="s">
        <v>10</v>
      </c>
      <c r="C10" s="31"/>
      <c r="D10" s="10">
        <f>IFERROR(IF(Values_Entered,Total_Cost-Loan_Amount,""), "")</f>
        <v>474959.17699619615</v>
      </c>
    </row>
    <row r="11" spans="2:11" ht="19.899999999999999" customHeight="1" x14ac:dyDescent="0.3">
      <c r="B11" s="30" t="s">
        <v>11</v>
      </c>
      <c r="C11" s="31"/>
      <c r="D11" s="10">
        <f>IFERROR(IF(Values_Entered,Monthly_Payment*Number_of_Payments,""), "")</f>
        <v>874959.17699619615</v>
      </c>
    </row>
    <row r="12" spans="2:11" ht="25.15" customHeight="1" x14ac:dyDescent="0.3">
      <c r="B12" s="7"/>
      <c r="C12" s="7"/>
      <c r="D12" s="7"/>
      <c r="E12" s="3"/>
    </row>
    <row r="13" spans="2:11" s="16" customFormat="1" ht="45" customHeight="1" x14ac:dyDescent="0.3">
      <c r="B13" s="26" t="s">
        <v>0</v>
      </c>
      <c r="C13" s="27" t="s">
        <v>13</v>
      </c>
      <c r="D13" s="28" t="s">
        <v>14</v>
      </c>
      <c r="E13" s="28" t="s">
        <v>3</v>
      </c>
      <c r="F13" s="28" t="s">
        <v>1</v>
      </c>
      <c r="G13" s="28" t="s">
        <v>2</v>
      </c>
      <c r="H13" s="28" t="s">
        <v>15</v>
      </c>
      <c r="I13" s="34" t="s">
        <v>16</v>
      </c>
      <c r="K13" s="17"/>
    </row>
    <row r="14" spans="2:11" ht="28.15" customHeight="1" x14ac:dyDescent="0.3">
      <c r="B14" s="23">
        <f>IFERROR(IF(Loan_Not_Paid*Values_Entered,Payment_Number,""), "")</f>
        <v>1</v>
      </c>
      <c r="C14" s="24">
        <f>IFERROR(IF(Loan_Not_Paid*Values_Entered,Payment_Date,""), "")</f>
        <v>46023</v>
      </c>
      <c r="D14" s="3">
        <f>IFERROR(IF(Loan_Not_Paid*Values_Entered,Beginning_Balance,""), "")</f>
        <v>400000</v>
      </c>
      <c r="E14" s="3">
        <f>IFERROR(IF(Loan_Not_Paid*Values_Entered,Monthly_Payment,""), "")</f>
        <v>2430.4421583227672</v>
      </c>
      <c r="F14" s="3">
        <f>IFERROR(IF(Loan_Not_Paid*Values_Entered,Principal,""), "")</f>
        <v>388.77549165610037</v>
      </c>
      <c r="G14" s="3">
        <f>IFERROR(IF(Loan_Not_Paid*Values_Entered,Interest,""), "")</f>
        <v>2041.6666666666667</v>
      </c>
      <c r="H14" s="25">
        <f>IFERROR(IF(Loan_Not_Paid*Values_Entered,Ending_Balance,""), "")</f>
        <v>399611.2245083439</v>
      </c>
      <c r="I14" s="35">
        <f>Loan3[[#This Row],[Interest]]</f>
        <v>2041.6666666666667</v>
      </c>
    </row>
    <row r="15" spans="2:11" ht="28.15" customHeight="1" x14ac:dyDescent="0.3">
      <c r="B15" s="23">
        <f>IFERROR(IF(Loan_Not_Paid*Values_Entered,Payment_Number,""), "")</f>
        <v>2</v>
      </c>
      <c r="C15" s="24">
        <f>IFERROR(IF(Loan_Not_Paid*Values_Entered,Payment_Date,""), "")</f>
        <v>46054</v>
      </c>
      <c r="D15" s="3">
        <f>IFERROR(IF(Loan_Not_Paid*Values_Entered,Beginning_Balance,""), "")</f>
        <v>399611.2245083439</v>
      </c>
      <c r="E15" s="3">
        <f>IFERROR(IF(Loan_Not_Paid*Values_Entered,Monthly_Payment,""), "")</f>
        <v>2430.4421583227672</v>
      </c>
      <c r="F15" s="3">
        <f>IFERROR(IF(Loan_Not_Paid*Values_Entered,Principal,""), "")</f>
        <v>390.75986656142845</v>
      </c>
      <c r="G15" s="3">
        <f>IFERROR(IF(Loan_Not_Paid*Values_Entered,Interest,""), "")</f>
        <v>2039.6822917613385</v>
      </c>
      <c r="H15" s="25">
        <f>IFERROR(IF(Loan_Not_Paid*Values_Entered,Ending_Balance,""), "")</f>
        <v>399220.46464178246</v>
      </c>
      <c r="I15" s="35">
        <f>I14+Loan3[[#This Row],[Interest]]</f>
        <v>4081.3489584280051</v>
      </c>
    </row>
    <row r="16" spans="2:11" ht="28.15" customHeight="1" x14ac:dyDescent="0.3">
      <c r="B16" s="23">
        <f>IFERROR(IF(Loan_Not_Paid*Values_Entered,Payment_Number,""), "")</f>
        <v>3</v>
      </c>
      <c r="C16" s="24">
        <f>IFERROR(IF(Loan_Not_Paid*Values_Entered,Payment_Date,""), "")</f>
        <v>46082</v>
      </c>
      <c r="D16" s="3">
        <f>IFERROR(IF(Loan_Not_Paid*Values_Entered,Beginning_Balance,""), "")</f>
        <v>399220.46464178246</v>
      </c>
      <c r="E16" s="3">
        <f>IFERROR(IF(Loan_Not_Paid*Values_Entered,Monthly_Payment,""), "")</f>
        <v>2430.4421583227672</v>
      </c>
      <c r="F16" s="3">
        <f>IFERROR(IF(Loan_Not_Paid*Values_Entered,Principal,""), "")</f>
        <v>392.75437004700234</v>
      </c>
      <c r="G16" s="3">
        <f>IFERROR(IF(Loan_Not_Paid*Values_Entered,Interest,""), "")</f>
        <v>2037.6877882757647</v>
      </c>
      <c r="H16" s="25">
        <f>IFERROR(IF(Loan_Not_Paid*Values_Entered,Ending_Balance,""), "")</f>
        <v>398827.7102717355</v>
      </c>
      <c r="I16" s="35">
        <f>I15+Loan3[[#This Row],[Interest]]</f>
        <v>6119.0367467037695</v>
      </c>
    </row>
    <row r="17" spans="2:9" ht="28.15" customHeight="1" x14ac:dyDescent="0.3">
      <c r="B17" s="23">
        <f>IFERROR(IF(Loan_Not_Paid*Values_Entered,Payment_Number,""), "")</f>
        <v>4</v>
      </c>
      <c r="C17" s="24">
        <f>IFERROR(IF(Loan_Not_Paid*Values_Entered,Payment_Date,""), "")</f>
        <v>46113</v>
      </c>
      <c r="D17" s="3">
        <f>IFERROR(IF(Loan_Not_Paid*Values_Entered,Beginning_Balance,""), "")</f>
        <v>398827.7102717355</v>
      </c>
      <c r="E17" s="3">
        <f>IFERROR(IF(Loan_Not_Paid*Values_Entered,Monthly_Payment,""), "")</f>
        <v>2430.4421583227672</v>
      </c>
      <c r="F17" s="3">
        <f>IFERROR(IF(Loan_Not_Paid*Values_Entered,Principal,""), "")</f>
        <v>394.75905381078394</v>
      </c>
      <c r="G17" s="3">
        <f>IFERROR(IF(Loan_Not_Paid*Values_Entered,Interest,""), "")</f>
        <v>2035.6831045119829</v>
      </c>
      <c r="H17" s="25">
        <f>IFERROR(IF(Loan_Not_Paid*Values_Entered,Ending_Balance,""), "")</f>
        <v>398432.95121792465</v>
      </c>
      <c r="I17" s="35">
        <f>I16+Loan3[[#This Row],[Interest]]</f>
        <v>8154.719851215752</v>
      </c>
    </row>
    <row r="18" spans="2:9" ht="28.15" customHeight="1" x14ac:dyDescent="0.3">
      <c r="B18" s="23">
        <f>IFERROR(IF(Loan_Not_Paid*Values_Entered,Payment_Number,""), "")</f>
        <v>5</v>
      </c>
      <c r="C18" s="24">
        <f>IFERROR(IF(Loan_Not_Paid*Values_Entered,Payment_Date,""), "")</f>
        <v>46143</v>
      </c>
      <c r="D18" s="3">
        <f>IFERROR(IF(Loan_Not_Paid*Values_Entered,Beginning_Balance,""), "")</f>
        <v>398432.95121792465</v>
      </c>
      <c r="E18" s="3">
        <f>IFERROR(IF(Loan_Not_Paid*Values_Entered,Monthly_Payment,""), "")</f>
        <v>2430.4421583227672</v>
      </c>
      <c r="F18" s="3">
        <f>IFERROR(IF(Loan_Not_Paid*Values_Entered,Principal,""), "")</f>
        <v>396.77396981460981</v>
      </c>
      <c r="G18" s="3">
        <f>IFERROR(IF(Loan_Not_Paid*Values_Entered,Interest,""), "")</f>
        <v>2033.6681885081571</v>
      </c>
      <c r="H18" s="25">
        <f>IFERROR(IF(Loan_Not_Paid*Values_Entered,Ending_Balance,""), "")</f>
        <v>398036.17724811006</v>
      </c>
      <c r="I18" s="35">
        <f>I17+Loan3[[#This Row],[Interest]]</f>
        <v>10188.388039723908</v>
      </c>
    </row>
    <row r="19" spans="2:9" ht="28.15" customHeight="1" x14ac:dyDescent="0.3">
      <c r="B19" s="23">
        <f>IFERROR(IF(Loan_Not_Paid*Values_Entered,Payment_Number,""), "")</f>
        <v>6</v>
      </c>
      <c r="C19" s="24">
        <f>IFERROR(IF(Loan_Not_Paid*Values_Entered,Payment_Date,""), "")</f>
        <v>46174</v>
      </c>
      <c r="D19" s="3">
        <f>IFERROR(IF(Loan_Not_Paid*Values_Entered,Beginning_Balance,""), "")</f>
        <v>398036.17724811006</v>
      </c>
      <c r="E19" s="3">
        <f>IFERROR(IF(Loan_Not_Paid*Values_Entered,Monthly_Payment,""), "")</f>
        <v>2430.4421583227672</v>
      </c>
      <c r="F19" s="3">
        <f>IFERROR(IF(Loan_Not_Paid*Values_Entered,Principal,""), "")</f>
        <v>398.79917028553848</v>
      </c>
      <c r="G19" s="3">
        <f>IFERROR(IF(Loan_Not_Paid*Values_Entered,Interest,""), "")</f>
        <v>2031.6429880372286</v>
      </c>
      <c r="H19" s="25">
        <f>IFERROR(IF(Loan_Not_Paid*Values_Entered,Ending_Balance,""), "")</f>
        <v>397637.37807782454</v>
      </c>
      <c r="I19" s="35">
        <f>I18+Loan3[[#This Row],[Interest]]</f>
        <v>12220.031027761137</v>
      </c>
    </row>
    <row r="20" spans="2:9" ht="28.15" customHeight="1" x14ac:dyDescent="0.3">
      <c r="B20" s="23">
        <f>IFERROR(IF(Loan_Not_Paid*Values_Entered,Payment_Number,""), "")</f>
        <v>7</v>
      </c>
      <c r="C20" s="24">
        <f>IFERROR(IF(Loan_Not_Paid*Values_Entered,Payment_Date,""), "")</f>
        <v>46204</v>
      </c>
      <c r="D20" s="3">
        <f>IFERROR(IF(Loan_Not_Paid*Values_Entered,Beginning_Balance,""), "")</f>
        <v>397637.37807782454</v>
      </c>
      <c r="E20" s="3">
        <f>IFERROR(IF(Loan_Not_Paid*Values_Entered,Monthly_Payment,""), "")</f>
        <v>2430.4421583227672</v>
      </c>
      <c r="F20" s="3">
        <f>IFERROR(IF(Loan_Not_Paid*Values_Entered,Principal,""), "")</f>
        <v>400.83470771720437</v>
      </c>
      <c r="G20" s="3">
        <f>IFERROR(IF(Loan_Not_Paid*Values_Entered,Interest,""), "")</f>
        <v>2029.6074506055627</v>
      </c>
      <c r="H20" s="25">
        <f>IFERROR(IF(Loan_Not_Paid*Values_Entered,Ending_Balance,""), "")</f>
        <v>397236.54337010731</v>
      </c>
      <c r="I20" s="35">
        <f>I19+Loan3[[#This Row],[Interest]]</f>
        <v>14249.6384783667</v>
      </c>
    </row>
    <row r="21" spans="2:9" ht="28.15" customHeight="1" x14ac:dyDescent="0.3">
      <c r="B21" s="23">
        <f>IFERROR(IF(Loan_Not_Paid*Values_Entered,Payment_Number,""), "")</f>
        <v>8</v>
      </c>
      <c r="C21" s="24">
        <f>IFERROR(IF(Loan_Not_Paid*Values_Entered,Payment_Date,""), "")</f>
        <v>46235</v>
      </c>
      <c r="D21" s="3">
        <f>IFERROR(IF(Loan_Not_Paid*Values_Entered,Beginning_Balance,""), "")</f>
        <v>397236.54337010731</v>
      </c>
      <c r="E21" s="3">
        <f>IFERROR(IF(Loan_Not_Paid*Values_Entered,Monthly_Payment,""), "")</f>
        <v>2430.4421583227672</v>
      </c>
      <c r="F21" s="3">
        <f>IFERROR(IF(Loan_Not_Paid*Values_Entered,Principal,""), "")</f>
        <v>402.88063487117751</v>
      </c>
      <c r="G21" s="3">
        <f>IFERROR(IF(Loan_Not_Paid*Values_Entered,Interest,""), "")</f>
        <v>2027.5615234515897</v>
      </c>
      <c r="H21" s="25">
        <f>IFERROR(IF(Loan_Not_Paid*Values_Entered,Ending_Balance,""), "")</f>
        <v>396833.66273523611</v>
      </c>
      <c r="I21" s="35">
        <f>I20+Loan3[[#This Row],[Interest]]</f>
        <v>16277.20000181829</v>
      </c>
    </row>
    <row r="22" spans="2:9" ht="28.15" customHeight="1" x14ac:dyDescent="0.3">
      <c r="B22" s="23">
        <f>IFERROR(IF(Loan_Not_Paid*Values_Entered,Payment_Number,""), "")</f>
        <v>9</v>
      </c>
      <c r="C22" s="24">
        <f>IFERROR(IF(Loan_Not_Paid*Values_Entered,Payment_Date,""), "")</f>
        <v>46266</v>
      </c>
      <c r="D22" s="3">
        <f>IFERROR(IF(Loan_Not_Paid*Values_Entered,Beginning_Balance,""), "")</f>
        <v>396833.66273523611</v>
      </c>
      <c r="E22" s="3">
        <f>IFERROR(IF(Loan_Not_Paid*Values_Entered,Monthly_Payment,""), "")</f>
        <v>2430.4421583227672</v>
      </c>
      <c r="F22" s="3">
        <f>IFERROR(IF(Loan_Not_Paid*Values_Entered,Principal,""), "")</f>
        <v>404.93700477833249</v>
      </c>
      <c r="G22" s="3">
        <f>IFERROR(IF(Loan_Not_Paid*Values_Entered,Interest,""), "")</f>
        <v>2025.5051535444345</v>
      </c>
      <c r="H22" s="25">
        <f>IFERROR(IF(Loan_Not_Paid*Values_Entered,Ending_Balance,""), "")</f>
        <v>396428.72573045781</v>
      </c>
      <c r="I22" s="35">
        <f>I21+Loan3[[#This Row],[Interest]]</f>
        <v>18302.705155362724</v>
      </c>
    </row>
    <row r="23" spans="2:9" ht="28.15" customHeight="1" x14ac:dyDescent="0.3">
      <c r="B23" s="23">
        <f>IFERROR(IF(Loan_Not_Paid*Values_Entered,Payment_Number,""), "")</f>
        <v>10</v>
      </c>
      <c r="C23" s="24">
        <f>IFERROR(IF(Loan_Not_Paid*Values_Entered,Payment_Date,""), "")</f>
        <v>46296</v>
      </c>
      <c r="D23" s="3">
        <f>IFERROR(IF(Loan_Not_Paid*Values_Entered,Beginning_Balance,""), "")</f>
        <v>396428.72573045781</v>
      </c>
      <c r="E23" s="3">
        <f>IFERROR(IF(Loan_Not_Paid*Values_Entered,Monthly_Payment,""), "")</f>
        <v>2430.4421583227672</v>
      </c>
      <c r="F23" s="3">
        <f>IFERROR(IF(Loan_Not_Paid*Values_Entered,Principal,""), "")</f>
        <v>407.00387074022194</v>
      </c>
      <c r="G23" s="3">
        <f>IFERROR(IF(Loan_Not_Paid*Values_Entered,Interest,""), "")</f>
        <v>2023.4382875825449</v>
      </c>
      <c r="H23" s="25">
        <f>IFERROR(IF(Loan_Not_Paid*Values_Entered,Ending_Balance,""), "")</f>
        <v>396021.72185971757</v>
      </c>
      <c r="I23" s="35">
        <f>I22+Loan3[[#This Row],[Interest]]</f>
        <v>20326.143442945271</v>
      </c>
    </row>
    <row r="24" spans="2:9" ht="28.15" customHeight="1" x14ac:dyDescent="0.3">
      <c r="B24" s="23">
        <f>IFERROR(IF(Loan_Not_Paid*Values_Entered,Payment_Number,""), "")</f>
        <v>11</v>
      </c>
      <c r="C24" s="24">
        <f>IFERROR(IF(Loan_Not_Paid*Values_Entered,Payment_Date,""), "")</f>
        <v>46327</v>
      </c>
      <c r="D24" s="3">
        <f>IFERROR(IF(Loan_Not_Paid*Values_Entered,Beginning_Balance,""), "")</f>
        <v>396021.72185971757</v>
      </c>
      <c r="E24" s="3">
        <f>IFERROR(IF(Loan_Not_Paid*Values_Entered,Monthly_Payment,""), "")</f>
        <v>2430.4421583227672</v>
      </c>
      <c r="F24" s="3">
        <f>IFERROR(IF(Loan_Not_Paid*Values_Entered,Principal,""), "")</f>
        <v>409.08128633045845</v>
      </c>
      <c r="G24" s="3">
        <f>IFERROR(IF(Loan_Not_Paid*Values_Entered,Interest,""), "")</f>
        <v>2021.3608719923086</v>
      </c>
      <c r="H24" s="25">
        <f>IFERROR(IF(Loan_Not_Paid*Values_Entered,Ending_Balance,""), "")</f>
        <v>395612.64057338709</v>
      </c>
      <c r="I24" s="35">
        <f>I23+Loan3[[#This Row],[Interest]]</f>
        <v>22347.504314937578</v>
      </c>
    </row>
    <row r="25" spans="2:9" ht="28.15" customHeight="1" x14ac:dyDescent="0.3">
      <c r="B25" s="23">
        <f>IFERROR(IF(Loan_Not_Paid*Values_Entered,Payment_Number,""), "")</f>
        <v>12</v>
      </c>
      <c r="C25" s="24">
        <f>IFERROR(IF(Loan_Not_Paid*Values_Entered,Payment_Date,""), "")</f>
        <v>46357</v>
      </c>
      <c r="D25" s="3">
        <f>IFERROR(IF(Loan_Not_Paid*Values_Entered,Beginning_Balance,""), "")</f>
        <v>395612.64057338709</v>
      </c>
      <c r="E25" s="3">
        <f>IFERROR(IF(Loan_Not_Paid*Values_Entered,Monthly_Payment,""), "")</f>
        <v>2430.4421583227672</v>
      </c>
      <c r="F25" s="3">
        <f>IFERROR(IF(Loan_Not_Paid*Values_Entered,Principal,""), "")</f>
        <v>411.16930539610354</v>
      </c>
      <c r="G25" s="3">
        <f>IFERROR(IF(Loan_Not_Paid*Values_Entered,Interest,""), "")</f>
        <v>2019.2728529266635</v>
      </c>
      <c r="H25" s="25">
        <f>IFERROR(IF(Loan_Not_Paid*Values_Entered,Ending_Balance,""), "")</f>
        <v>395201.471267991</v>
      </c>
      <c r="I25" s="35">
        <f>I24+Loan3[[#This Row],[Interest]]</f>
        <v>24366.777167864242</v>
      </c>
    </row>
    <row r="26" spans="2:9" ht="28.15" customHeight="1" x14ac:dyDescent="0.3">
      <c r="B26" s="23">
        <f>IFERROR(IF(Loan_Not_Paid*Values_Entered,Payment_Number,""), "")</f>
        <v>13</v>
      </c>
      <c r="C26" s="24">
        <f>IFERROR(IF(Loan_Not_Paid*Values_Entered,Payment_Date,""), "")</f>
        <v>46388</v>
      </c>
      <c r="D26" s="3">
        <f>IFERROR(IF(Loan_Not_Paid*Values_Entered,Beginning_Balance,""), "")</f>
        <v>395201.471267991</v>
      </c>
      <c r="E26" s="3">
        <f>IFERROR(IF(Loan_Not_Paid*Values_Entered,Monthly_Payment,""), "")</f>
        <v>2430.4421583227672</v>
      </c>
      <c r="F26" s="3">
        <f>IFERROR(IF(Loan_Not_Paid*Values_Entered,Principal,""), "")</f>
        <v>413.26798205906289</v>
      </c>
      <c r="G26" s="3">
        <f>IFERROR(IF(Loan_Not_Paid*Values_Entered,Interest,""), "")</f>
        <v>2017.1741762637043</v>
      </c>
      <c r="H26" s="25">
        <f>IFERROR(IF(Loan_Not_Paid*Values_Entered,Ending_Balance,""), "")</f>
        <v>394788.2032859319</v>
      </c>
      <c r="I26" s="35">
        <f>I25+Loan3[[#This Row],[Interest]]</f>
        <v>26383.951344127945</v>
      </c>
    </row>
    <row r="27" spans="2:9" ht="28.15" customHeight="1" x14ac:dyDescent="0.3">
      <c r="B27" s="23">
        <f>IFERROR(IF(Loan_Not_Paid*Values_Entered,Payment_Number,""), "")</f>
        <v>14</v>
      </c>
      <c r="C27" s="24">
        <f>IFERROR(IF(Loan_Not_Paid*Values_Entered,Payment_Date,""), "")</f>
        <v>46419</v>
      </c>
      <c r="D27" s="3">
        <f>IFERROR(IF(Loan_Not_Paid*Values_Entered,Beginning_Balance,""), "")</f>
        <v>394788.2032859319</v>
      </c>
      <c r="E27" s="3">
        <f>IFERROR(IF(Loan_Not_Paid*Values_Entered,Monthly_Payment,""), "")</f>
        <v>2430.4421583227672</v>
      </c>
      <c r="F27" s="3">
        <f>IFERROR(IF(Loan_Not_Paid*Values_Entered,Principal,""), "")</f>
        <v>415.37737071748927</v>
      </c>
      <c r="G27" s="3">
        <f>IFERROR(IF(Loan_Not_Paid*Values_Entered,Interest,""), "")</f>
        <v>2015.0647876052781</v>
      </c>
      <c r="H27" s="25">
        <f>IFERROR(IF(Loan_Not_Paid*Values_Entered,Ending_Balance,""), "")</f>
        <v>394372.82591521443</v>
      </c>
      <c r="I27" s="35">
        <f>I26+Loan3[[#This Row],[Interest]]</f>
        <v>28399.016131733224</v>
      </c>
    </row>
    <row r="28" spans="2:9" ht="28.15" customHeight="1" x14ac:dyDescent="0.3">
      <c r="B28" s="23">
        <f>IFERROR(IF(Loan_Not_Paid*Values_Entered,Payment_Number,""), "")</f>
        <v>15</v>
      </c>
      <c r="C28" s="24">
        <f>IFERROR(IF(Loan_Not_Paid*Values_Entered,Payment_Date,""), "")</f>
        <v>46447</v>
      </c>
      <c r="D28" s="3">
        <f>IFERROR(IF(Loan_Not_Paid*Values_Entered,Beginning_Balance,""), "")</f>
        <v>394372.82591521443</v>
      </c>
      <c r="E28" s="3">
        <f>IFERROR(IF(Loan_Not_Paid*Values_Entered,Monthly_Payment,""), "")</f>
        <v>2430.4421583227672</v>
      </c>
      <c r="F28" s="3">
        <f>IFERROR(IF(Loan_Not_Paid*Values_Entered,Principal,""), "")</f>
        <v>417.49752604719322</v>
      </c>
      <c r="G28" s="3">
        <f>IFERROR(IF(Loan_Not_Paid*Values_Entered,Interest,""), "")</f>
        <v>2012.9446322755739</v>
      </c>
      <c r="H28" s="25">
        <f>IFERROR(IF(Loan_Not_Paid*Values_Entered,Ending_Balance,""), "")</f>
        <v>393955.3283891672</v>
      </c>
      <c r="I28" s="35">
        <f>I27+Loan3[[#This Row],[Interest]]</f>
        <v>30411.9607640088</v>
      </c>
    </row>
    <row r="29" spans="2:9" ht="28.15" customHeight="1" x14ac:dyDescent="0.3">
      <c r="B29" s="23">
        <f>IFERROR(IF(Loan_Not_Paid*Values_Entered,Payment_Number,""), "")</f>
        <v>16</v>
      </c>
      <c r="C29" s="24">
        <f>IFERROR(IF(Loan_Not_Paid*Values_Entered,Payment_Date,""), "")</f>
        <v>46478</v>
      </c>
      <c r="D29" s="3">
        <f>IFERROR(IF(Loan_Not_Paid*Values_Entered,Beginning_Balance,""), "")</f>
        <v>393955.3283891672</v>
      </c>
      <c r="E29" s="3">
        <f>IFERROR(IF(Loan_Not_Paid*Values_Entered,Monthly_Payment,""), "")</f>
        <v>2430.4421583227672</v>
      </c>
      <c r="F29" s="3">
        <f>IFERROR(IF(Loan_Not_Paid*Values_Entered,Principal,""), "")</f>
        <v>419.62850300305905</v>
      </c>
      <c r="G29" s="3">
        <f>IFERROR(IF(Loan_Not_Paid*Values_Entered,Interest,""), "")</f>
        <v>2010.8136553197082</v>
      </c>
      <c r="H29" s="25">
        <f>IFERROR(IF(Loan_Not_Paid*Values_Entered,Ending_Balance,""), "")</f>
        <v>393535.69988616416</v>
      </c>
      <c r="I29" s="35">
        <f>I28+Loan3[[#This Row],[Interest]]</f>
        <v>32422.774419328507</v>
      </c>
    </row>
    <row r="30" spans="2:9" ht="28.15" customHeight="1" x14ac:dyDescent="0.3">
      <c r="B30" s="23">
        <f>IFERROR(IF(Loan_Not_Paid*Values_Entered,Payment_Number,""), "")</f>
        <v>17</v>
      </c>
      <c r="C30" s="24">
        <f>IFERROR(IF(Loan_Not_Paid*Values_Entered,Payment_Date,""), "")</f>
        <v>46508</v>
      </c>
      <c r="D30" s="3">
        <f>IFERROR(IF(Loan_Not_Paid*Values_Entered,Beginning_Balance,""), "")</f>
        <v>393535.69988616416</v>
      </c>
      <c r="E30" s="3">
        <f>IFERROR(IF(Loan_Not_Paid*Values_Entered,Monthly_Payment,""), "")</f>
        <v>2430.4421583227672</v>
      </c>
      <c r="F30" s="3">
        <f>IFERROR(IF(Loan_Not_Paid*Values_Entered,Principal,""), "")</f>
        <v>421.7703568204704</v>
      </c>
      <c r="G30" s="3">
        <f>IFERROR(IF(Loan_Not_Paid*Values_Entered,Interest,""), "")</f>
        <v>2008.6718015022966</v>
      </c>
      <c r="H30" s="25">
        <f>IFERROR(IF(Loan_Not_Paid*Values_Entered,Ending_Balance,""), "")</f>
        <v>393113.92952934367</v>
      </c>
      <c r="I30" s="35">
        <f>I29+Loan3[[#This Row],[Interest]]</f>
        <v>34431.446220830803</v>
      </c>
    </row>
    <row r="31" spans="2:9" ht="28.15" customHeight="1" x14ac:dyDescent="0.3">
      <c r="B31" s="23">
        <f>IFERROR(IF(Loan_Not_Paid*Values_Entered,Payment_Number,""), "")</f>
        <v>18</v>
      </c>
      <c r="C31" s="24">
        <f>IFERROR(IF(Loan_Not_Paid*Values_Entered,Payment_Date,""), "")</f>
        <v>46539</v>
      </c>
      <c r="D31" s="3">
        <f>IFERROR(IF(Loan_Not_Paid*Values_Entered,Beginning_Balance,""), "")</f>
        <v>393113.92952934367</v>
      </c>
      <c r="E31" s="3">
        <f>IFERROR(IF(Loan_Not_Paid*Values_Entered,Monthly_Payment,""), "")</f>
        <v>2430.4421583227672</v>
      </c>
      <c r="F31" s="3">
        <f>IFERROR(IF(Loan_Not_Paid*Values_Entered,Principal,""), "")</f>
        <v>423.92314301674156</v>
      </c>
      <c r="G31" s="3">
        <f>IFERROR(IF(Loan_Not_Paid*Values_Entered,Interest,""), "")</f>
        <v>2006.5190153060255</v>
      </c>
      <c r="H31" s="25">
        <f>IFERROR(IF(Loan_Not_Paid*Values_Entered,Ending_Balance,""), "")</f>
        <v>392690.00638632698</v>
      </c>
      <c r="I31" s="35">
        <f>I30+Loan3[[#This Row],[Interest]]</f>
        <v>36437.965236136828</v>
      </c>
    </row>
    <row r="32" spans="2:9" ht="28.15" customHeight="1" x14ac:dyDescent="0.3">
      <c r="B32" s="23">
        <f>IFERROR(IF(Loan_Not_Paid*Values_Entered,Payment_Number,""), "")</f>
        <v>19</v>
      </c>
      <c r="C32" s="24">
        <f>IFERROR(IF(Loan_Not_Paid*Values_Entered,Payment_Date,""), "")</f>
        <v>46569</v>
      </c>
      <c r="D32" s="3">
        <f>IFERROR(IF(Loan_Not_Paid*Values_Entered,Beginning_Balance,""), "")</f>
        <v>392690.00638632698</v>
      </c>
      <c r="E32" s="3">
        <f>IFERROR(IF(Loan_Not_Paid*Values_Entered,Monthly_Payment,""), "")</f>
        <v>2430.4421583227672</v>
      </c>
      <c r="F32" s="3">
        <f>IFERROR(IF(Loan_Not_Paid*Values_Entered,Principal,""), "")</f>
        <v>426.08691739255619</v>
      </c>
      <c r="G32" s="3">
        <f>IFERROR(IF(Loan_Not_Paid*Values_Entered,Interest,""), "")</f>
        <v>2004.3552409302108</v>
      </c>
      <c r="H32" s="25">
        <f>IFERROR(IF(Loan_Not_Paid*Values_Entered,Ending_Balance,""), "")</f>
        <v>392263.91946893436</v>
      </c>
      <c r="I32" s="35">
        <f>I31+Loan3[[#This Row],[Interest]]</f>
        <v>38442.320477067042</v>
      </c>
    </row>
    <row r="33" spans="2:9" ht="28.15" customHeight="1" x14ac:dyDescent="0.3">
      <c r="B33" s="23">
        <f>IFERROR(IF(Loan_Not_Paid*Values_Entered,Payment_Number,""), "")</f>
        <v>20</v>
      </c>
      <c r="C33" s="24">
        <f>IFERROR(IF(Loan_Not_Paid*Values_Entered,Payment_Date,""), "")</f>
        <v>46600</v>
      </c>
      <c r="D33" s="3">
        <f>IFERROR(IF(Loan_Not_Paid*Values_Entered,Beginning_Balance,""), "")</f>
        <v>392263.91946893436</v>
      </c>
      <c r="E33" s="3">
        <f>IFERROR(IF(Loan_Not_Paid*Values_Entered,Monthly_Payment,""), "")</f>
        <v>2430.4421583227672</v>
      </c>
      <c r="F33" s="3">
        <f>IFERROR(IF(Loan_Not_Paid*Values_Entered,Principal,""), "")</f>
        <v>428.26173603341408</v>
      </c>
      <c r="G33" s="3">
        <f>IFERROR(IF(Loan_Not_Paid*Values_Entered,Interest,""), "")</f>
        <v>2002.1804222893529</v>
      </c>
      <c r="H33" s="25">
        <f>IFERROR(IF(Loan_Not_Paid*Values_Entered,Ending_Balance,""), "")</f>
        <v>391835.65773290099</v>
      </c>
      <c r="I33" s="35">
        <f>I32+Loan3[[#This Row],[Interest]]</f>
        <v>40444.500899356397</v>
      </c>
    </row>
    <row r="34" spans="2:9" ht="28.15" customHeight="1" x14ac:dyDescent="0.3">
      <c r="B34" s="23">
        <f>IFERROR(IF(Loan_Not_Paid*Values_Entered,Payment_Number,""), "")</f>
        <v>21</v>
      </c>
      <c r="C34" s="24">
        <f>IFERROR(IF(Loan_Not_Paid*Values_Entered,Payment_Date,""), "")</f>
        <v>46631</v>
      </c>
      <c r="D34" s="3">
        <f>IFERROR(IF(Loan_Not_Paid*Values_Entered,Beginning_Balance,""), "")</f>
        <v>391835.65773290099</v>
      </c>
      <c r="E34" s="3">
        <f>IFERROR(IF(Loan_Not_Paid*Values_Entered,Monthly_Payment,""), "")</f>
        <v>2430.4421583227672</v>
      </c>
      <c r="F34" s="3">
        <f>IFERROR(IF(Loan_Not_Paid*Values_Entered,Principal,""), "")</f>
        <v>430.4476553110847</v>
      </c>
      <c r="G34" s="3">
        <f>IFERROR(IF(Loan_Not_Paid*Values_Entered,Interest,""), "")</f>
        <v>1999.9945030116824</v>
      </c>
      <c r="H34" s="25">
        <f>IFERROR(IF(Loan_Not_Paid*Values_Entered,Ending_Balance,""), "")</f>
        <v>391405.21007758984</v>
      </c>
      <c r="I34" s="35">
        <f>I33+Loan3[[#This Row],[Interest]]</f>
        <v>42444.495402368077</v>
      </c>
    </row>
    <row r="35" spans="2:9" ht="28.15" customHeight="1" x14ac:dyDescent="0.3">
      <c r="B35" s="23">
        <f>IFERROR(IF(Loan_Not_Paid*Values_Entered,Payment_Number,""), "")</f>
        <v>22</v>
      </c>
      <c r="C35" s="24">
        <f>IFERROR(IF(Loan_Not_Paid*Values_Entered,Payment_Date,""), "")</f>
        <v>46661</v>
      </c>
      <c r="D35" s="3">
        <f>IFERROR(IF(Loan_Not_Paid*Values_Entered,Beginning_Balance,""), "")</f>
        <v>391405.21007758984</v>
      </c>
      <c r="E35" s="3">
        <f>IFERROR(IF(Loan_Not_Paid*Values_Entered,Monthly_Payment,""), "")</f>
        <v>2430.4421583227672</v>
      </c>
      <c r="F35" s="3">
        <f>IFERROR(IF(Loan_Not_Paid*Values_Entered,Principal,""), "")</f>
        <v>432.64473188506827</v>
      </c>
      <c r="G35" s="3">
        <f>IFERROR(IF(Loan_Not_Paid*Values_Entered,Interest,""), "")</f>
        <v>1997.797426437699</v>
      </c>
      <c r="H35" s="25">
        <f>IFERROR(IF(Loan_Not_Paid*Values_Entered,Ending_Balance,""), "")</f>
        <v>390972.56534570479</v>
      </c>
      <c r="I35" s="35">
        <f>I34+Loan3[[#This Row],[Interest]]</f>
        <v>44442.292828805774</v>
      </c>
    </row>
    <row r="36" spans="2:9" ht="28.15" customHeight="1" x14ac:dyDescent="0.3">
      <c r="B36" s="23">
        <f>IFERROR(IF(Loan_Not_Paid*Values_Entered,Payment_Number,""), "")</f>
        <v>23</v>
      </c>
      <c r="C36" s="24">
        <f>IFERROR(IF(Loan_Not_Paid*Values_Entered,Payment_Date,""), "")</f>
        <v>46692</v>
      </c>
      <c r="D36" s="3">
        <f>IFERROR(IF(Loan_Not_Paid*Values_Entered,Beginning_Balance,""), "")</f>
        <v>390972.56534570479</v>
      </c>
      <c r="E36" s="3">
        <f>IFERROR(IF(Loan_Not_Paid*Values_Entered,Monthly_Payment,""), "")</f>
        <v>2430.4421583227672</v>
      </c>
      <c r="F36" s="3">
        <f>IFERROR(IF(Loan_Not_Paid*Values_Entered,Principal,""), "")</f>
        <v>434.85302270406498</v>
      </c>
      <c r="G36" s="3">
        <f>IFERROR(IF(Loan_Not_Paid*Values_Entered,Interest,""), "")</f>
        <v>1995.5891356187021</v>
      </c>
      <c r="H36" s="25">
        <f>IFERROR(IF(Loan_Not_Paid*Values_Entered,Ending_Balance,""), "")</f>
        <v>390537.71232300071</v>
      </c>
      <c r="I36" s="35">
        <f>I35+Loan3[[#This Row],[Interest]]</f>
        <v>46437.88196442448</v>
      </c>
    </row>
    <row r="37" spans="2:9" ht="28.15" customHeight="1" x14ac:dyDescent="0.3">
      <c r="B37" s="23">
        <f>IFERROR(IF(Loan_Not_Paid*Values_Entered,Payment_Number,""), "")</f>
        <v>24</v>
      </c>
      <c r="C37" s="24">
        <f>IFERROR(IF(Loan_Not_Paid*Values_Entered,Payment_Date,""), "")</f>
        <v>46722</v>
      </c>
      <c r="D37" s="3">
        <f>IFERROR(IF(Loan_Not_Paid*Values_Entered,Beginning_Balance,""), "")</f>
        <v>390537.71232300071</v>
      </c>
      <c r="E37" s="3">
        <f>IFERROR(IF(Loan_Not_Paid*Values_Entered,Monthly_Payment,""), "")</f>
        <v>2430.4421583227672</v>
      </c>
      <c r="F37" s="3">
        <f>IFERROR(IF(Loan_Not_Paid*Values_Entered,Principal,""), "")</f>
        <v>437.0725850074503</v>
      </c>
      <c r="G37" s="3">
        <f>IFERROR(IF(Loan_Not_Paid*Values_Entered,Interest,""), "")</f>
        <v>1993.3695733153168</v>
      </c>
      <c r="H37" s="25">
        <f>IFERROR(IF(Loan_Not_Paid*Values_Entered,Ending_Balance,""), "")</f>
        <v>390100.63973799325</v>
      </c>
      <c r="I37" s="35">
        <f>I36+Loan3[[#This Row],[Interest]]</f>
        <v>48431.251537739794</v>
      </c>
    </row>
    <row r="38" spans="2:9" ht="28.15" customHeight="1" x14ac:dyDescent="0.3">
      <c r="B38" s="23">
        <f>IFERROR(IF(Loan_Not_Paid*Values_Entered,Payment_Number,""), "")</f>
        <v>25</v>
      </c>
      <c r="C38" s="24">
        <f>IFERROR(IF(Loan_Not_Paid*Values_Entered,Payment_Date,""), "")</f>
        <v>46753</v>
      </c>
      <c r="D38" s="3">
        <f>IFERROR(IF(Loan_Not_Paid*Values_Entered,Beginning_Balance,""), "")</f>
        <v>390100.63973799325</v>
      </c>
      <c r="E38" s="3">
        <f>IFERROR(IF(Loan_Not_Paid*Values_Entered,Monthly_Payment,""), "")</f>
        <v>2430.4421583227672</v>
      </c>
      <c r="F38" s="3">
        <f>IFERROR(IF(Loan_Not_Paid*Values_Entered,Principal,""), "")</f>
        <v>439.3034763267591</v>
      </c>
      <c r="G38" s="3">
        <f>IFERROR(IF(Loan_Not_Paid*Values_Entered,Interest,""), "")</f>
        <v>1991.138681996008</v>
      </c>
      <c r="H38" s="25">
        <f>IFERROR(IF(Loan_Not_Paid*Values_Entered,Ending_Balance,""), "")</f>
        <v>389661.3362616665</v>
      </c>
      <c r="I38" s="35">
        <f>I37+Loan3[[#This Row],[Interest]]</f>
        <v>50422.390219735804</v>
      </c>
    </row>
    <row r="39" spans="2:9" ht="28.15" customHeight="1" x14ac:dyDescent="0.3">
      <c r="B39" s="23">
        <f>IFERROR(IF(Loan_Not_Paid*Values_Entered,Payment_Number,""), "")</f>
        <v>26</v>
      </c>
      <c r="C39" s="24">
        <f>IFERROR(IF(Loan_Not_Paid*Values_Entered,Payment_Date,""), "")</f>
        <v>46784</v>
      </c>
      <c r="D39" s="3">
        <f>IFERROR(IF(Loan_Not_Paid*Values_Entered,Beginning_Balance,""), "")</f>
        <v>389661.3362616665</v>
      </c>
      <c r="E39" s="3">
        <f>IFERROR(IF(Loan_Not_Paid*Values_Entered,Monthly_Payment,""), "")</f>
        <v>2430.4421583227672</v>
      </c>
      <c r="F39" s="3">
        <f>IFERROR(IF(Loan_Not_Paid*Values_Entered,Principal,""), "")</f>
        <v>441.54575448717702</v>
      </c>
      <c r="G39" s="3">
        <f>IFERROR(IF(Loan_Not_Paid*Values_Entered,Interest,""), "")</f>
        <v>1988.89640383559</v>
      </c>
      <c r="H39" s="25">
        <f>IFERROR(IF(Loan_Not_Paid*Values_Entered,Ending_Balance,""), "")</f>
        <v>389219.79050717934</v>
      </c>
      <c r="I39" s="35">
        <f>I38+Loan3[[#This Row],[Interest]]</f>
        <v>52411.286623571395</v>
      </c>
    </row>
    <row r="40" spans="2:9" ht="28.15" customHeight="1" x14ac:dyDescent="0.3">
      <c r="B40" s="23">
        <f>IFERROR(IF(Loan_Not_Paid*Values_Entered,Payment_Number,""), "")</f>
        <v>27</v>
      </c>
      <c r="C40" s="24">
        <f>IFERROR(IF(Loan_Not_Paid*Values_Entered,Payment_Date,""), "")</f>
        <v>46813</v>
      </c>
      <c r="D40" s="3">
        <f>IFERROR(IF(Loan_Not_Paid*Values_Entered,Beginning_Balance,""), "")</f>
        <v>389219.79050717934</v>
      </c>
      <c r="E40" s="3">
        <f>IFERROR(IF(Loan_Not_Paid*Values_Entered,Monthly_Payment,""), "")</f>
        <v>2430.4421583227672</v>
      </c>
      <c r="F40" s="3">
        <f>IFERROR(IF(Loan_Not_Paid*Values_Entered,Principal,""), "")</f>
        <v>443.79947760903866</v>
      </c>
      <c r="G40" s="3">
        <f>IFERROR(IF(Loan_Not_Paid*Values_Entered,Interest,""), "")</f>
        <v>1986.6426807137284</v>
      </c>
      <c r="H40" s="25">
        <f>IFERROR(IF(Loan_Not_Paid*Values_Entered,Ending_Balance,""), "")</f>
        <v>388775.99102957029</v>
      </c>
      <c r="I40" s="35">
        <f>I39+Loan3[[#This Row],[Interest]]</f>
        <v>54397.92930428512</v>
      </c>
    </row>
    <row r="41" spans="2:9" ht="28.15" customHeight="1" x14ac:dyDescent="0.3">
      <c r="B41" s="23">
        <f>IFERROR(IF(Loan_Not_Paid*Values_Entered,Payment_Number,""), "")</f>
        <v>28</v>
      </c>
      <c r="C41" s="24">
        <f>IFERROR(IF(Loan_Not_Paid*Values_Entered,Payment_Date,""), "")</f>
        <v>46844</v>
      </c>
      <c r="D41" s="3">
        <f>IFERROR(IF(Loan_Not_Paid*Values_Entered,Beginning_Balance,""), "")</f>
        <v>388775.99102957029</v>
      </c>
      <c r="E41" s="3">
        <f>IFERROR(IF(Loan_Not_Paid*Values_Entered,Monthly_Payment,""), "")</f>
        <v>2430.4421583227672</v>
      </c>
      <c r="F41" s="3">
        <f>IFERROR(IF(Loan_Not_Paid*Values_Entered,Principal,""), "")</f>
        <v>446.06470410933468</v>
      </c>
      <c r="G41" s="3">
        <f>IFERROR(IF(Loan_Not_Paid*Values_Entered,Interest,""), "")</f>
        <v>1984.3774542134324</v>
      </c>
      <c r="H41" s="25">
        <f>IFERROR(IF(Loan_Not_Paid*Values_Entered,Ending_Balance,""), "")</f>
        <v>388329.92632546095</v>
      </c>
      <c r="I41" s="35">
        <f>I40+Loan3[[#This Row],[Interest]]</f>
        <v>56382.306758498555</v>
      </c>
    </row>
    <row r="42" spans="2:9" ht="28.15" customHeight="1" x14ac:dyDescent="0.3">
      <c r="B42" s="23">
        <f>IFERROR(IF(Loan_Not_Paid*Values_Entered,Payment_Number,""), "")</f>
        <v>29</v>
      </c>
      <c r="C42" s="24">
        <f>IFERROR(IF(Loan_Not_Paid*Values_Entered,Payment_Date,""), "")</f>
        <v>46874</v>
      </c>
      <c r="D42" s="3">
        <f>IFERROR(IF(Loan_Not_Paid*Values_Entered,Beginning_Balance,""), "")</f>
        <v>388329.92632546095</v>
      </c>
      <c r="E42" s="3">
        <f>IFERROR(IF(Loan_Not_Paid*Values_Entered,Monthly_Payment,""), "")</f>
        <v>2430.4421583227672</v>
      </c>
      <c r="F42" s="3">
        <f>IFERROR(IF(Loan_Not_Paid*Values_Entered,Principal,""), "")</f>
        <v>448.34149270322621</v>
      </c>
      <c r="G42" s="3">
        <f>IFERROR(IF(Loan_Not_Paid*Values_Entered,Interest,""), "")</f>
        <v>1982.1006656195409</v>
      </c>
      <c r="H42" s="25">
        <f>IFERROR(IF(Loan_Not_Paid*Values_Entered,Ending_Balance,""), "")</f>
        <v>387881.58483275771</v>
      </c>
      <c r="I42" s="35">
        <f>I41+Loan3[[#This Row],[Interest]]</f>
        <v>58364.407424118093</v>
      </c>
    </row>
    <row r="43" spans="2:9" ht="28.15" customHeight="1" x14ac:dyDescent="0.3">
      <c r="B43" s="23">
        <f>IFERROR(IF(Loan_Not_Paid*Values_Entered,Payment_Number,""), "")</f>
        <v>30</v>
      </c>
      <c r="C43" s="24">
        <f>IFERROR(IF(Loan_Not_Paid*Values_Entered,Payment_Date,""), "")</f>
        <v>46905</v>
      </c>
      <c r="D43" s="3">
        <f>IFERROR(IF(Loan_Not_Paid*Values_Entered,Beginning_Balance,""), "")</f>
        <v>387881.58483275771</v>
      </c>
      <c r="E43" s="3">
        <f>IFERROR(IF(Loan_Not_Paid*Values_Entered,Monthly_Payment,""), "")</f>
        <v>2430.4421583227672</v>
      </c>
      <c r="F43" s="3">
        <f>IFERROR(IF(Loan_Not_Paid*Values_Entered,Principal,""), "")</f>
        <v>450.62990240556553</v>
      </c>
      <c r="G43" s="3">
        <f>IFERROR(IF(Loan_Not_Paid*Values_Entered,Interest,""), "")</f>
        <v>1979.8122559172014</v>
      </c>
      <c r="H43" s="25">
        <f>IFERROR(IF(Loan_Not_Paid*Values_Entered,Ending_Balance,""), "")</f>
        <v>387430.95493035216</v>
      </c>
      <c r="I43" s="35">
        <f>I42+Loan3[[#This Row],[Interest]]</f>
        <v>60344.219680035298</v>
      </c>
    </row>
    <row r="44" spans="2:9" ht="28.15" customHeight="1" x14ac:dyDescent="0.3">
      <c r="B44" s="23">
        <f>IFERROR(IF(Loan_Not_Paid*Values_Entered,Payment_Number,""), "")</f>
        <v>31</v>
      </c>
      <c r="C44" s="24">
        <f>IFERROR(IF(Loan_Not_Paid*Values_Entered,Payment_Date,""), "")</f>
        <v>46935</v>
      </c>
      <c r="D44" s="3">
        <f>IFERROR(IF(Loan_Not_Paid*Values_Entered,Beginning_Balance,""), "")</f>
        <v>387430.95493035216</v>
      </c>
      <c r="E44" s="3">
        <f>IFERROR(IF(Loan_Not_Paid*Values_Entered,Monthly_Payment,""), "")</f>
        <v>2430.4421583227672</v>
      </c>
      <c r="F44" s="3">
        <f>IFERROR(IF(Loan_Not_Paid*Values_Entered,Principal,""), "")</f>
        <v>452.92999253242732</v>
      </c>
      <c r="G44" s="3">
        <f>IFERROR(IF(Loan_Not_Paid*Values_Entered,Interest,""), "")</f>
        <v>1977.5121657903396</v>
      </c>
      <c r="H44" s="25">
        <f>IFERROR(IF(Loan_Not_Paid*Values_Entered,Ending_Balance,""), "")</f>
        <v>386978.02493781969</v>
      </c>
      <c r="I44" s="35">
        <f>I43+Loan3[[#This Row],[Interest]]</f>
        <v>62321.731845825634</v>
      </c>
    </row>
    <row r="45" spans="2:9" ht="28.15" customHeight="1" x14ac:dyDescent="0.3">
      <c r="B45" s="23">
        <f>IFERROR(IF(Loan_Not_Paid*Values_Entered,Payment_Number,""), "")</f>
        <v>32</v>
      </c>
      <c r="C45" s="24">
        <f>IFERROR(IF(Loan_Not_Paid*Values_Entered,Payment_Date,""), "")</f>
        <v>46966</v>
      </c>
      <c r="D45" s="3">
        <f>IFERROR(IF(Loan_Not_Paid*Values_Entered,Beginning_Balance,""), "")</f>
        <v>386978.02493781969</v>
      </c>
      <c r="E45" s="3">
        <f>IFERROR(IF(Loan_Not_Paid*Values_Entered,Monthly_Payment,""), "")</f>
        <v>2430.4421583227672</v>
      </c>
      <c r="F45" s="3">
        <f>IFERROR(IF(Loan_Not_Paid*Values_Entered,Principal,""), "")</f>
        <v>455.24182270264487</v>
      </c>
      <c r="G45" s="3">
        <f>IFERROR(IF(Loan_Not_Paid*Values_Entered,Interest,""), "")</f>
        <v>1975.2003356201221</v>
      </c>
      <c r="H45" s="25">
        <f>IFERROR(IF(Loan_Not_Paid*Values_Entered,Ending_Balance,""), "")</f>
        <v>386522.78311511711</v>
      </c>
      <c r="I45" s="35">
        <f>I44+Loan3[[#This Row],[Interest]]</f>
        <v>64296.932181445758</v>
      </c>
    </row>
    <row r="46" spans="2:9" ht="28.15" customHeight="1" x14ac:dyDescent="0.3">
      <c r="B46" s="23">
        <f>IFERROR(IF(Loan_Not_Paid*Values_Entered,Payment_Number,""), "")</f>
        <v>33</v>
      </c>
      <c r="C46" s="24">
        <f>IFERROR(IF(Loan_Not_Paid*Values_Entered,Payment_Date,""), "")</f>
        <v>46997</v>
      </c>
      <c r="D46" s="3">
        <f>IFERROR(IF(Loan_Not_Paid*Values_Entered,Beginning_Balance,""), "")</f>
        <v>386522.78311511711</v>
      </c>
      <c r="E46" s="3">
        <f>IFERROR(IF(Loan_Not_Paid*Values_Entered,Monthly_Payment,""), "")</f>
        <v>2430.4421583227672</v>
      </c>
      <c r="F46" s="3">
        <f>IFERROR(IF(Loan_Not_Paid*Values_Entered,Principal,""), "")</f>
        <v>457.56545283935623</v>
      </c>
      <c r="G46" s="3">
        <f>IFERROR(IF(Loan_Not_Paid*Values_Entered,Interest,""), "")</f>
        <v>1972.8767054834109</v>
      </c>
      <c r="H46" s="25">
        <f>IFERROR(IF(Loan_Not_Paid*Values_Entered,Ending_Balance,""), "")</f>
        <v>386065.21766227775</v>
      </c>
      <c r="I46" s="35">
        <f>I45+Loan3[[#This Row],[Interest]]</f>
        <v>66269.808886929168</v>
      </c>
    </row>
    <row r="47" spans="2:9" ht="28.15" customHeight="1" x14ac:dyDescent="0.3">
      <c r="B47" s="23">
        <f>IFERROR(IF(Loan_Not_Paid*Values_Entered,Payment_Number,""), "")</f>
        <v>34</v>
      </c>
      <c r="C47" s="24">
        <f>IFERROR(IF(Loan_Not_Paid*Values_Entered,Payment_Date,""), "")</f>
        <v>47027</v>
      </c>
      <c r="D47" s="3">
        <f>IFERROR(IF(Loan_Not_Paid*Values_Entered,Beginning_Balance,""), "")</f>
        <v>386065.21766227775</v>
      </c>
      <c r="E47" s="3">
        <f>IFERROR(IF(Loan_Not_Paid*Values_Entered,Monthly_Payment,""), "")</f>
        <v>2430.4421583227672</v>
      </c>
      <c r="F47" s="3">
        <f>IFERROR(IF(Loan_Not_Paid*Values_Entered,Principal,""), "")</f>
        <v>459.90094317155717</v>
      </c>
      <c r="G47" s="3">
        <f>IFERROR(IF(Loan_Not_Paid*Values_Entered,Interest,""), "")</f>
        <v>1970.5412151512096</v>
      </c>
      <c r="H47" s="25">
        <f>IFERROR(IF(Loan_Not_Paid*Values_Entered,Ending_Balance,""), "")</f>
        <v>385605.31671910611</v>
      </c>
      <c r="I47" s="35">
        <f>I46+Loan3[[#This Row],[Interest]]</f>
        <v>68240.350102080381</v>
      </c>
    </row>
    <row r="48" spans="2:9" ht="28.15" customHeight="1" x14ac:dyDescent="0.3">
      <c r="B48" s="23">
        <f>IFERROR(IF(Loan_Not_Paid*Values_Entered,Payment_Number,""), "")</f>
        <v>35</v>
      </c>
      <c r="C48" s="24">
        <f>IFERROR(IF(Loan_Not_Paid*Values_Entered,Payment_Date,""), "")</f>
        <v>47058</v>
      </c>
      <c r="D48" s="3">
        <f>IFERROR(IF(Loan_Not_Paid*Values_Entered,Beginning_Balance,""), "")</f>
        <v>385605.31671910611</v>
      </c>
      <c r="E48" s="3">
        <f>IFERROR(IF(Loan_Not_Paid*Values_Entered,Monthly_Payment,""), "")</f>
        <v>2430.4421583227672</v>
      </c>
      <c r="F48" s="3">
        <f>IFERROR(IF(Loan_Not_Paid*Values_Entered,Principal,""), "")</f>
        <v>462.24835423566202</v>
      </c>
      <c r="G48" s="3">
        <f>IFERROR(IF(Loan_Not_Paid*Values_Entered,Interest,""), "")</f>
        <v>1968.193804087105</v>
      </c>
      <c r="H48" s="25">
        <f>IFERROR(IF(Loan_Not_Paid*Values_Entered,Ending_Balance,""), "")</f>
        <v>385143.06836487044</v>
      </c>
      <c r="I48" s="35">
        <f>I47+Loan3[[#This Row],[Interest]]</f>
        <v>70208.543906167484</v>
      </c>
    </row>
    <row r="49" spans="2:9" ht="28.15" customHeight="1" x14ac:dyDescent="0.3">
      <c r="B49" s="23">
        <f>IFERROR(IF(Loan_Not_Paid*Values_Entered,Payment_Number,""), "")</f>
        <v>36</v>
      </c>
      <c r="C49" s="24">
        <f>IFERROR(IF(Loan_Not_Paid*Values_Entered,Payment_Date,""), "")</f>
        <v>47088</v>
      </c>
      <c r="D49" s="3">
        <f>IFERROR(IF(Loan_Not_Paid*Values_Entered,Beginning_Balance,""), "")</f>
        <v>385143.06836487044</v>
      </c>
      <c r="E49" s="3">
        <f>IFERROR(IF(Loan_Not_Paid*Values_Entered,Monthly_Payment,""), "")</f>
        <v>2430.4421583227672</v>
      </c>
      <c r="F49" s="3">
        <f>IFERROR(IF(Loan_Not_Paid*Values_Entered,Principal,""), "")</f>
        <v>464.60774687707317</v>
      </c>
      <c r="G49" s="3">
        <f>IFERROR(IF(Loan_Not_Paid*Values_Entered,Interest,""), "")</f>
        <v>1965.8344114456938</v>
      </c>
      <c r="H49" s="25">
        <f>IFERROR(IF(Loan_Not_Paid*Values_Entered,Ending_Balance,""), "")</f>
        <v>384678.46061799338</v>
      </c>
      <c r="I49" s="35">
        <f>I48+Loan3[[#This Row],[Interest]]</f>
        <v>72174.378317613184</v>
      </c>
    </row>
    <row r="50" spans="2:9" ht="28.15" customHeight="1" x14ac:dyDescent="0.3">
      <c r="B50" s="23">
        <f>IFERROR(IF(Loan_Not_Paid*Values_Entered,Payment_Number,""), "")</f>
        <v>37</v>
      </c>
      <c r="C50" s="24">
        <f>IFERROR(IF(Loan_Not_Paid*Values_Entered,Payment_Date,""), "")</f>
        <v>47119</v>
      </c>
      <c r="D50" s="3">
        <f>IFERROR(IF(Loan_Not_Paid*Values_Entered,Beginning_Balance,""), "")</f>
        <v>384678.46061799338</v>
      </c>
      <c r="E50" s="3">
        <f>IFERROR(IF(Loan_Not_Paid*Values_Entered,Monthly_Payment,""), "")</f>
        <v>2430.4421583227672</v>
      </c>
      <c r="F50" s="3">
        <f>IFERROR(IF(Loan_Not_Paid*Values_Entered,Principal,""), "")</f>
        <v>466.97918225175829</v>
      </c>
      <c r="G50" s="3">
        <f>IFERROR(IF(Loan_Not_Paid*Values_Entered,Interest,""), "")</f>
        <v>1963.4629760710088</v>
      </c>
      <c r="H50" s="25">
        <f>IFERROR(IF(Loan_Not_Paid*Values_Entered,Ending_Balance,""), "")</f>
        <v>384211.48143574159</v>
      </c>
      <c r="I50" s="35">
        <f>I49+Loan3[[#This Row],[Interest]]</f>
        <v>74137.841293684192</v>
      </c>
    </row>
    <row r="51" spans="2:9" ht="28.15" customHeight="1" x14ac:dyDescent="0.3">
      <c r="B51" s="23">
        <f>IFERROR(IF(Loan_Not_Paid*Values_Entered,Payment_Number,""), "")</f>
        <v>38</v>
      </c>
      <c r="C51" s="24">
        <f>IFERROR(IF(Loan_Not_Paid*Values_Entered,Payment_Date,""), "")</f>
        <v>47150</v>
      </c>
      <c r="D51" s="3">
        <f>IFERROR(IF(Loan_Not_Paid*Values_Entered,Beginning_Balance,""), "")</f>
        <v>384211.48143574159</v>
      </c>
      <c r="E51" s="3">
        <f>IFERROR(IF(Loan_Not_Paid*Values_Entered,Monthly_Payment,""), "")</f>
        <v>2430.4421583227672</v>
      </c>
      <c r="F51" s="3">
        <f>IFERROR(IF(Loan_Not_Paid*Values_Entered,Principal,""), "")</f>
        <v>469.36272182783495</v>
      </c>
      <c r="G51" s="3">
        <f>IFERROR(IF(Loan_Not_Paid*Values_Entered,Interest,""), "")</f>
        <v>1961.0794364949318</v>
      </c>
      <c r="H51" s="25">
        <f>IFERROR(IF(Loan_Not_Paid*Values_Entered,Ending_Balance,""), "")</f>
        <v>383742.11871391383</v>
      </c>
      <c r="I51" s="35">
        <f>I50+Loan3[[#This Row],[Interest]]</f>
        <v>76098.920730179118</v>
      </c>
    </row>
    <row r="52" spans="2:9" ht="28.15" customHeight="1" x14ac:dyDescent="0.3">
      <c r="B52" s="23">
        <f>IFERROR(IF(Loan_Not_Paid*Values_Entered,Payment_Number,""), "")</f>
        <v>39</v>
      </c>
      <c r="C52" s="24">
        <f>IFERROR(IF(Loan_Not_Paid*Values_Entered,Payment_Date,""), "")</f>
        <v>47178</v>
      </c>
      <c r="D52" s="3">
        <f>IFERROR(IF(Loan_Not_Paid*Values_Entered,Beginning_Balance,""), "")</f>
        <v>383742.11871391383</v>
      </c>
      <c r="E52" s="3">
        <f>IFERROR(IF(Loan_Not_Paid*Values_Entered,Monthly_Payment,""), "")</f>
        <v>2430.4421583227672</v>
      </c>
      <c r="F52" s="3">
        <f>IFERROR(IF(Loan_Not_Paid*Values_Entered,Principal,""), "")</f>
        <v>471.75842738716455</v>
      </c>
      <c r="G52" s="3">
        <f>IFERROR(IF(Loan_Not_Paid*Values_Entered,Interest,""), "")</f>
        <v>1958.6837309356024</v>
      </c>
      <c r="H52" s="25">
        <f>IFERROR(IF(Loan_Not_Paid*Values_Entered,Ending_Balance,""), "")</f>
        <v>383270.36028652661</v>
      </c>
      <c r="I52" s="35">
        <f>I51+Loan3[[#This Row],[Interest]]</f>
        <v>78057.604461114723</v>
      </c>
    </row>
    <row r="53" spans="2:9" ht="28.15" customHeight="1" x14ac:dyDescent="0.3">
      <c r="B53" s="23">
        <f>IFERROR(IF(Loan_Not_Paid*Values_Entered,Payment_Number,""), "")</f>
        <v>40</v>
      </c>
      <c r="C53" s="24">
        <f>IFERROR(IF(Loan_Not_Paid*Values_Entered,Payment_Date,""), "")</f>
        <v>47209</v>
      </c>
      <c r="D53" s="3">
        <f>IFERROR(IF(Loan_Not_Paid*Values_Entered,Beginning_Balance,""), "")</f>
        <v>383270.36028652661</v>
      </c>
      <c r="E53" s="3">
        <f>IFERROR(IF(Loan_Not_Paid*Values_Entered,Monthly_Payment,""), "")</f>
        <v>2430.4421583227672</v>
      </c>
      <c r="F53" s="3">
        <f>IFERROR(IF(Loan_Not_Paid*Values_Entered,Principal,""), "")</f>
        <v>474.16636102695321</v>
      </c>
      <c r="G53" s="3">
        <f>IFERROR(IF(Loan_Not_Paid*Values_Entered,Interest,""), "")</f>
        <v>1956.2757972958138</v>
      </c>
      <c r="H53" s="25">
        <f>IFERROR(IF(Loan_Not_Paid*Values_Entered,Ending_Balance,""), "")</f>
        <v>382796.19392549963</v>
      </c>
      <c r="I53" s="35">
        <f>I52+Loan3[[#This Row],[Interest]]</f>
        <v>80013.880258410543</v>
      </c>
    </row>
    <row r="54" spans="2:9" ht="28.15" customHeight="1" x14ac:dyDescent="0.3">
      <c r="B54" s="23">
        <f>IFERROR(IF(Loan_Not_Paid*Values_Entered,Payment_Number,""), "")</f>
        <v>41</v>
      </c>
      <c r="C54" s="24">
        <f>IFERROR(IF(Loan_Not_Paid*Values_Entered,Payment_Date,""), "")</f>
        <v>47239</v>
      </c>
      <c r="D54" s="3">
        <f>IFERROR(IF(Loan_Not_Paid*Values_Entered,Beginning_Balance,""), "")</f>
        <v>382796.19392549963</v>
      </c>
      <c r="E54" s="3">
        <f>IFERROR(IF(Loan_Not_Paid*Values_Entered,Monthly_Payment,""), "")</f>
        <v>2430.4421583227672</v>
      </c>
      <c r="F54" s="3">
        <f>IFERROR(IF(Loan_Not_Paid*Values_Entered,Principal,""), "")</f>
        <v>476.5865851613616</v>
      </c>
      <c r="G54" s="3">
        <f>IFERROR(IF(Loan_Not_Paid*Values_Entered,Interest,""), "")</f>
        <v>1953.8555731614056</v>
      </c>
      <c r="H54" s="25">
        <f>IFERROR(IF(Loan_Not_Paid*Values_Entered,Ending_Balance,""), "")</f>
        <v>382319.60734033829</v>
      </c>
      <c r="I54" s="35">
        <f>I53+Loan3[[#This Row],[Interest]]</f>
        <v>81967.735831571947</v>
      </c>
    </row>
    <row r="55" spans="2:9" ht="28.15" customHeight="1" x14ac:dyDescent="0.3">
      <c r="B55" s="23">
        <f>IFERROR(IF(Loan_Not_Paid*Values_Entered,Payment_Number,""), "")</f>
        <v>42</v>
      </c>
      <c r="C55" s="24">
        <f>IFERROR(IF(Loan_Not_Paid*Values_Entered,Payment_Date,""), "")</f>
        <v>47270</v>
      </c>
      <c r="D55" s="3">
        <f>IFERROR(IF(Loan_Not_Paid*Values_Entered,Beginning_Balance,""), "")</f>
        <v>382319.60734033829</v>
      </c>
      <c r="E55" s="3">
        <f>IFERROR(IF(Loan_Not_Paid*Values_Entered,Monthly_Payment,""), "")</f>
        <v>2430.4421583227672</v>
      </c>
      <c r="F55" s="3">
        <f>IFERROR(IF(Loan_Not_Paid*Values_Entered,Principal,""), "")</f>
        <v>479.0191625231227</v>
      </c>
      <c r="G55" s="3">
        <f>IFERROR(IF(Loan_Not_Paid*Values_Entered,Interest,""), "")</f>
        <v>1951.4229957996445</v>
      </c>
      <c r="H55" s="25">
        <f>IFERROR(IF(Loan_Not_Paid*Values_Entered,Ending_Balance,""), "")</f>
        <v>381840.58817781514</v>
      </c>
      <c r="I55" s="35">
        <f>I54+Loan3[[#This Row],[Interest]]</f>
        <v>83919.15882737159</v>
      </c>
    </row>
    <row r="56" spans="2:9" ht="28.15" customHeight="1" x14ac:dyDescent="0.3">
      <c r="B56" s="23">
        <f>IFERROR(IF(Loan_Not_Paid*Values_Entered,Payment_Number,""), "")</f>
        <v>43</v>
      </c>
      <c r="C56" s="24">
        <f>IFERROR(IF(Loan_Not_Paid*Values_Entered,Payment_Date,""), "")</f>
        <v>47300</v>
      </c>
      <c r="D56" s="3">
        <f>IFERROR(IF(Loan_Not_Paid*Values_Entered,Beginning_Balance,""), "")</f>
        <v>381840.58817781514</v>
      </c>
      <c r="E56" s="3">
        <f>IFERROR(IF(Loan_Not_Paid*Values_Entered,Monthly_Payment,""), "")</f>
        <v>2430.4421583227672</v>
      </c>
      <c r="F56" s="3">
        <f>IFERROR(IF(Loan_Not_Paid*Values_Entered,Principal,""), "")</f>
        <v>481.46415616516782</v>
      </c>
      <c r="G56" s="3">
        <f>IFERROR(IF(Loan_Not_Paid*Values_Entered,Interest,""), "")</f>
        <v>1948.9780021575993</v>
      </c>
      <c r="H56" s="25">
        <f>IFERROR(IF(Loan_Not_Paid*Values_Entered,Ending_Balance,""), "")</f>
        <v>381359.12402164994</v>
      </c>
      <c r="I56" s="35">
        <f>I55+Loan3[[#This Row],[Interest]]</f>
        <v>85868.13682952919</v>
      </c>
    </row>
    <row r="57" spans="2:9" ht="28.15" customHeight="1" x14ac:dyDescent="0.3">
      <c r="B57" s="23">
        <f>IFERROR(IF(Loan_Not_Paid*Values_Entered,Payment_Number,""), "")</f>
        <v>44</v>
      </c>
      <c r="C57" s="24">
        <f>IFERROR(IF(Loan_Not_Paid*Values_Entered,Payment_Date,""), "")</f>
        <v>47331</v>
      </c>
      <c r="D57" s="3">
        <f>IFERROR(IF(Loan_Not_Paid*Values_Entered,Beginning_Balance,""), "")</f>
        <v>381359.12402164994</v>
      </c>
      <c r="E57" s="3">
        <f>IFERROR(IF(Loan_Not_Paid*Values_Entered,Monthly_Payment,""), "")</f>
        <v>2430.4421583227672</v>
      </c>
      <c r="F57" s="3">
        <f>IFERROR(IF(Loan_Not_Paid*Values_Entered,Principal,""), "")</f>
        <v>483.92162946226085</v>
      </c>
      <c r="G57" s="3">
        <f>IFERROR(IF(Loan_Not_Paid*Values_Entered,Interest,""), "")</f>
        <v>1946.5205288605061</v>
      </c>
      <c r="H57" s="25">
        <f>IFERROR(IF(Loan_Not_Paid*Values_Entered,Ending_Balance,""), "")</f>
        <v>380875.20239218767</v>
      </c>
      <c r="I57" s="35">
        <f>I56+Loan3[[#This Row],[Interest]]</f>
        <v>87814.657358389697</v>
      </c>
    </row>
    <row r="58" spans="2:9" ht="28.15" customHeight="1" x14ac:dyDescent="0.3">
      <c r="B58" s="23">
        <f>IFERROR(IF(Loan_Not_Paid*Values_Entered,Payment_Number,""), "")</f>
        <v>45</v>
      </c>
      <c r="C58" s="24">
        <f>IFERROR(IF(Loan_Not_Paid*Values_Entered,Payment_Date,""), "")</f>
        <v>47362</v>
      </c>
      <c r="D58" s="3">
        <f>IFERROR(IF(Loan_Not_Paid*Values_Entered,Beginning_Balance,""), "")</f>
        <v>380875.20239218767</v>
      </c>
      <c r="E58" s="3">
        <f>IFERROR(IF(Loan_Not_Paid*Values_Entered,Monthly_Payment,""), "")</f>
        <v>2430.4421583227672</v>
      </c>
      <c r="F58" s="3">
        <f>IFERROR(IF(Loan_Not_Paid*Values_Entered,Principal,""), "")</f>
        <v>486.39164611264113</v>
      </c>
      <c r="G58" s="3">
        <f>IFERROR(IF(Loan_Not_Paid*Values_Entered,Interest,""), "")</f>
        <v>1944.050512210126</v>
      </c>
      <c r="H58" s="25">
        <f>IFERROR(IF(Loan_Not_Paid*Values_Entered,Ending_Balance,""), "")</f>
        <v>380388.81074607506</v>
      </c>
      <c r="I58" s="35">
        <f>I57+Loan3[[#This Row],[Interest]]</f>
        <v>89758.707870599828</v>
      </c>
    </row>
    <row r="59" spans="2:9" ht="28.15" customHeight="1" x14ac:dyDescent="0.3">
      <c r="B59" s="23">
        <f>IFERROR(IF(Loan_Not_Paid*Values_Entered,Payment_Number,""), "")</f>
        <v>46</v>
      </c>
      <c r="C59" s="24">
        <f>IFERROR(IF(Loan_Not_Paid*Values_Entered,Payment_Date,""), "")</f>
        <v>47392</v>
      </c>
      <c r="D59" s="3">
        <f>IFERROR(IF(Loan_Not_Paid*Values_Entered,Beginning_Balance,""), "")</f>
        <v>380388.81074607506</v>
      </c>
      <c r="E59" s="3">
        <f>IFERROR(IF(Loan_Not_Paid*Values_Entered,Monthly_Payment,""), "")</f>
        <v>2430.4421583227672</v>
      </c>
      <c r="F59" s="3">
        <f>IFERROR(IF(Loan_Not_Paid*Values_Entered,Principal,""), "")</f>
        <v>488.87427013967437</v>
      </c>
      <c r="G59" s="3">
        <f>IFERROR(IF(Loan_Not_Paid*Values_Entered,Interest,""), "")</f>
        <v>1941.5678881830929</v>
      </c>
      <c r="H59" s="25">
        <f>IFERROR(IF(Loan_Not_Paid*Values_Entered,Ending_Balance,""), "")</f>
        <v>379899.93647593539</v>
      </c>
      <c r="I59" s="35">
        <f>I58+Loan3[[#This Row],[Interest]]</f>
        <v>91700.275758782926</v>
      </c>
    </row>
    <row r="60" spans="2:9" ht="28.15" customHeight="1" x14ac:dyDescent="0.3">
      <c r="B60" s="23">
        <f>IFERROR(IF(Loan_Not_Paid*Values_Entered,Payment_Number,""), "")</f>
        <v>47</v>
      </c>
      <c r="C60" s="24">
        <f>IFERROR(IF(Loan_Not_Paid*Values_Entered,Payment_Date,""), "")</f>
        <v>47423</v>
      </c>
      <c r="D60" s="3">
        <f>IFERROR(IF(Loan_Not_Paid*Values_Entered,Beginning_Balance,""), "")</f>
        <v>379899.93647593539</v>
      </c>
      <c r="E60" s="3">
        <f>IFERROR(IF(Loan_Not_Paid*Values_Entered,Monthly_Payment,""), "")</f>
        <v>2430.4421583227672</v>
      </c>
      <c r="F60" s="3">
        <f>IFERROR(IF(Loan_Not_Paid*Values_Entered,Principal,""), "")</f>
        <v>491.36956589351229</v>
      </c>
      <c r="G60" s="3">
        <f>IFERROR(IF(Loan_Not_Paid*Values_Entered,Interest,""), "")</f>
        <v>1939.0725924292551</v>
      </c>
      <c r="H60" s="25">
        <f>IFERROR(IF(Loan_Not_Paid*Values_Entered,Ending_Balance,""), "")</f>
        <v>379408.56691004185</v>
      </c>
      <c r="I60" s="35">
        <f>I59+Loan3[[#This Row],[Interest]]</f>
        <v>93639.348351212175</v>
      </c>
    </row>
    <row r="61" spans="2:9" ht="28.15" customHeight="1" x14ac:dyDescent="0.3">
      <c r="B61" s="23">
        <f>IFERROR(IF(Loan_Not_Paid*Values_Entered,Payment_Number,""), "")</f>
        <v>48</v>
      </c>
      <c r="C61" s="24">
        <f>IFERROR(IF(Loan_Not_Paid*Values_Entered,Payment_Date,""), "")</f>
        <v>47453</v>
      </c>
      <c r="D61" s="3">
        <f>IFERROR(IF(Loan_Not_Paid*Values_Entered,Beginning_Balance,""), "")</f>
        <v>379408.56691004185</v>
      </c>
      <c r="E61" s="3">
        <f>IFERROR(IF(Loan_Not_Paid*Values_Entered,Monthly_Payment,""), "")</f>
        <v>2430.4421583227672</v>
      </c>
      <c r="F61" s="3">
        <f>IFERROR(IF(Loan_Not_Paid*Values_Entered,Principal,""), "")</f>
        <v>493.8775980527605</v>
      </c>
      <c r="G61" s="3">
        <f>IFERROR(IF(Loan_Not_Paid*Values_Entered,Interest,""), "")</f>
        <v>1936.5645602700065</v>
      </c>
      <c r="H61" s="25">
        <f>IFERROR(IF(Loan_Not_Paid*Values_Entered,Ending_Balance,""), "")</f>
        <v>378914.68931198912</v>
      </c>
      <c r="I61" s="35">
        <f>I60+Loan3[[#This Row],[Interest]]</f>
        <v>95575.912911482184</v>
      </c>
    </row>
    <row r="62" spans="2:9" ht="28.15" customHeight="1" x14ac:dyDescent="0.3">
      <c r="B62" s="23">
        <f>IFERROR(IF(Loan_Not_Paid*Values_Entered,Payment_Number,""), "")</f>
        <v>49</v>
      </c>
      <c r="C62" s="24">
        <f>IFERROR(IF(Loan_Not_Paid*Values_Entered,Payment_Date,""), "")</f>
        <v>47484</v>
      </c>
      <c r="D62" s="3">
        <f>IFERROR(IF(Loan_Not_Paid*Values_Entered,Beginning_Balance,""), "")</f>
        <v>378914.68931198912</v>
      </c>
      <c r="E62" s="3">
        <f>IFERROR(IF(Loan_Not_Paid*Values_Entered,Monthly_Payment,""), "")</f>
        <v>2430.4421583227672</v>
      </c>
      <c r="F62" s="3">
        <f>IFERROR(IF(Loan_Not_Paid*Values_Entered,Principal,""), "")</f>
        <v>496.39843162615477</v>
      </c>
      <c r="G62" s="3">
        <f>IFERROR(IF(Loan_Not_Paid*Values_Entered,Interest,""), "")</f>
        <v>1934.0437266966126</v>
      </c>
      <c r="H62" s="25">
        <f>IFERROR(IF(Loan_Not_Paid*Values_Entered,Ending_Balance,""), "")</f>
        <v>378418.29088036297</v>
      </c>
      <c r="I62" s="35">
        <f>I61+Loan3[[#This Row],[Interest]]</f>
        <v>97509.956638178803</v>
      </c>
    </row>
    <row r="63" spans="2:9" ht="28.15" customHeight="1" x14ac:dyDescent="0.3">
      <c r="B63" s="23">
        <f>IFERROR(IF(Loan_Not_Paid*Values_Entered,Payment_Number,""), "")</f>
        <v>50</v>
      </c>
      <c r="C63" s="24">
        <f>IFERROR(IF(Loan_Not_Paid*Values_Entered,Payment_Date,""), "")</f>
        <v>47515</v>
      </c>
      <c r="D63" s="3">
        <f>IFERROR(IF(Loan_Not_Paid*Values_Entered,Beginning_Balance,""), "")</f>
        <v>378418.29088036297</v>
      </c>
      <c r="E63" s="3">
        <f>IFERROR(IF(Loan_Not_Paid*Values_Entered,Monthly_Payment,""), "")</f>
        <v>2430.4421583227672</v>
      </c>
      <c r="F63" s="3">
        <f>IFERROR(IF(Loan_Not_Paid*Values_Entered,Principal,""), "")</f>
        <v>498.93213195424664</v>
      </c>
      <c r="G63" s="3">
        <f>IFERROR(IF(Loan_Not_Paid*Values_Entered,Interest,""), "")</f>
        <v>1931.5100263685206</v>
      </c>
      <c r="H63" s="25">
        <f>IFERROR(IF(Loan_Not_Paid*Values_Entered,Ending_Balance,""), "")</f>
        <v>377919.35874840867</v>
      </c>
      <c r="I63" s="35">
        <f>I62+Loan3[[#This Row],[Interest]]</f>
        <v>99441.466664547319</v>
      </c>
    </row>
    <row r="64" spans="2:9" ht="28.15" customHeight="1" x14ac:dyDescent="0.3">
      <c r="B64" s="23">
        <f>IFERROR(IF(Loan_Not_Paid*Values_Entered,Payment_Number,""), "")</f>
        <v>51</v>
      </c>
      <c r="C64" s="24">
        <f>IFERROR(IF(Loan_Not_Paid*Values_Entered,Payment_Date,""), "")</f>
        <v>47543</v>
      </c>
      <c r="D64" s="3">
        <f>IFERROR(IF(Loan_Not_Paid*Values_Entered,Beginning_Balance,""), "")</f>
        <v>377919.35874840867</v>
      </c>
      <c r="E64" s="3">
        <f>IFERROR(IF(Loan_Not_Paid*Values_Entered,Monthly_Payment,""), "")</f>
        <v>2430.4421583227672</v>
      </c>
      <c r="F64" s="3">
        <f>IFERROR(IF(Loan_Not_Paid*Values_Entered,Principal,""), "")</f>
        <v>501.4787647110964</v>
      </c>
      <c r="G64" s="3">
        <f>IFERROR(IF(Loan_Not_Paid*Values_Entered,Interest,""), "")</f>
        <v>1928.9633936116707</v>
      </c>
      <c r="H64" s="25">
        <f>IFERROR(IF(Loan_Not_Paid*Values_Entered,Ending_Balance,""), "")</f>
        <v>377417.87998369761</v>
      </c>
      <c r="I64" s="35">
        <f>I63+Loan3[[#This Row],[Interest]]</f>
        <v>101370.43005815899</v>
      </c>
    </row>
    <row r="65" spans="2:9" ht="28.15" customHeight="1" x14ac:dyDescent="0.3">
      <c r="B65" s="23">
        <f>IFERROR(IF(Loan_Not_Paid*Values_Entered,Payment_Number,""), "")</f>
        <v>52</v>
      </c>
      <c r="C65" s="24">
        <f>IFERROR(IF(Loan_Not_Paid*Values_Entered,Payment_Date,""), "")</f>
        <v>47574</v>
      </c>
      <c r="D65" s="3">
        <f>IFERROR(IF(Loan_Not_Paid*Values_Entered,Beginning_Balance,""), "")</f>
        <v>377417.87998369761</v>
      </c>
      <c r="E65" s="3">
        <f>IFERROR(IF(Loan_Not_Paid*Values_Entered,Monthly_Payment,""), "")</f>
        <v>2430.4421583227672</v>
      </c>
      <c r="F65" s="3">
        <f>IFERROR(IF(Loan_Not_Paid*Values_Entered,Principal,""), "")</f>
        <v>504.03839590597596</v>
      </c>
      <c r="G65" s="3">
        <f>IFERROR(IF(Loan_Not_Paid*Values_Entered,Interest,""), "")</f>
        <v>1926.4037624167911</v>
      </c>
      <c r="H65" s="25">
        <f>IFERROR(IF(Loan_Not_Paid*Values_Entered,Ending_Balance,""), "")</f>
        <v>376913.84158779163</v>
      </c>
      <c r="I65" s="35">
        <f>I64+Loan3[[#This Row],[Interest]]</f>
        <v>103296.83382057579</v>
      </c>
    </row>
    <row r="66" spans="2:9" ht="28.15" customHeight="1" x14ac:dyDescent="0.3">
      <c r="B66" s="23">
        <f>IFERROR(IF(Loan_Not_Paid*Values_Entered,Payment_Number,""), "")</f>
        <v>53</v>
      </c>
      <c r="C66" s="24">
        <f>IFERROR(IF(Loan_Not_Paid*Values_Entered,Payment_Date,""), "")</f>
        <v>47604</v>
      </c>
      <c r="D66" s="3">
        <f>IFERROR(IF(Loan_Not_Paid*Values_Entered,Beginning_Balance,""), "")</f>
        <v>376913.84158779163</v>
      </c>
      <c r="E66" s="3">
        <f>IFERROR(IF(Loan_Not_Paid*Values_Entered,Monthly_Payment,""), "")</f>
        <v>2430.4421583227672</v>
      </c>
      <c r="F66" s="3">
        <f>IFERROR(IF(Loan_Not_Paid*Values_Entered,Principal,""), "")</f>
        <v>506.61109188507942</v>
      </c>
      <c r="G66" s="3">
        <f>IFERROR(IF(Loan_Not_Paid*Values_Entered,Interest,""), "")</f>
        <v>1923.8310664376877</v>
      </c>
      <c r="H66" s="25">
        <f>IFERROR(IF(Loan_Not_Paid*Values_Entered,Ending_Balance,""), "")</f>
        <v>376407.23049590649</v>
      </c>
      <c r="I66" s="35">
        <f>I65+Loan3[[#This Row],[Interest]]</f>
        <v>105220.66488701348</v>
      </c>
    </row>
    <row r="67" spans="2:9" ht="28.15" customHeight="1" x14ac:dyDescent="0.3">
      <c r="B67" s="23">
        <f>IFERROR(IF(Loan_Not_Paid*Values_Entered,Payment_Number,""), "")</f>
        <v>54</v>
      </c>
      <c r="C67" s="24">
        <f>IFERROR(IF(Loan_Not_Paid*Values_Entered,Payment_Date,""), "")</f>
        <v>47635</v>
      </c>
      <c r="D67" s="3">
        <f>IFERROR(IF(Loan_Not_Paid*Values_Entered,Beginning_Balance,""), "")</f>
        <v>376407.23049590649</v>
      </c>
      <c r="E67" s="3">
        <f>IFERROR(IF(Loan_Not_Paid*Values_Entered,Monthly_Payment,""), "")</f>
        <v>2430.4421583227672</v>
      </c>
      <c r="F67" s="3">
        <f>IFERROR(IF(Loan_Not_Paid*Values_Entered,Principal,""), "")</f>
        <v>509.19691933324282</v>
      </c>
      <c r="G67" s="3">
        <f>IFERROR(IF(Loan_Not_Paid*Values_Entered,Interest,""), "")</f>
        <v>1921.2452389895241</v>
      </c>
      <c r="H67" s="25">
        <f>IFERROR(IF(Loan_Not_Paid*Values_Entered,Ending_Balance,""), "")</f>
        <v>375898.03357657325</v>
      </c>
      <c r="I67" s="35">
        <f>I66+Loan3[[#This Row],[Interest]]</f>
        <v>107141.910126003</v>
      </c>
    </row>
    <row r="68" spans="2:9" ht="28.15" customHeight="1" x14ac:dyDescent="0.3">
      <c r="B68" s="23">
        <f>IFERROR(IF(Loan_Not_Paid*Values_Entered,Payment_Number,""), "")</f>
        <v>55</v>
      </c>
      <c r="C68" s="24">
        <f>IFERROR(IF(Loan_Not_Paid*Values_Entered,Payment_Date,""), "")</f>
        <v>47665</v>
      </c>
      <c r="D68" s="3">
        <f>IFERROR(IF(Loan_Not_Paid*Values_Entered,Beginning_Balance,""), "")</f>
        <v>375898.03357657325</v>
      </c>
      <c r="E68" s="3">
        <f>IFERROR(IF(Loan_Not_Paid*Values_Entered,Monthly_Payment,""), "")</f>
        <v>2430.4421583227672</v>
      </c>
      <c r="F68" s="3">
        <f>IFERROR(IF(Loan_Not_Paid*Values_Entered,Principal,""), "")</f>
        <v>511.79594527567286</v>
      </c>
      <c r="G68" s="3">
        <f>IFERROR(IF(Loan_Not_Paid*Values_Entered,Interest,""), "")</f>
        <v>1918.6462130470943</v>
      </c>
      <c r="H68" s="25">
        <f>IFERROR(IF(Loan_Not_Paid*Values_Entered,Ending_Balance,""), "")</f>
        <v>375386.23763129761</v>
      </c>
      <c r="I68" s="35">
        <f>I67+Loan3[[#This Row],[Interest]]</f>
        <v>109060.55633905009</v>
      </c>
    </row>
    <row r="69" spans="2:9" ht="28.15" customHeight="1" x14ac:dyDescent="0.3">
      <c r="B69" s="23">
        <f>IFERROR(IF(Loan_Not_Paid*Values_Entered,Payment_Number,""), "")</f>
        <v>56</v>
      </c>
      <c r="C69" s="24">
        <f>IFERROR(IF(Loan_Not_Paid*Values_Entered,Payment_Date,""), "")</f>
        <v>47696</v>
      </c>
      <c r="D69" s="3">
        <f>IFERROR(IF(Loan_Not_Paid*Values_Entered,Beginning_Balance,""), "")</f>
        <v>375386.23763129761</v>
      </c>
      <c r="E69" s="3">
        <f>IFERROR(IF(Loan_Not_Paid*Values_Entered,Monthly_Payment,""), "")</f>
        <v>2430.4421583227672</v>
      </c>
      <c r="F69" s="3">
        <f>IFERROR(IF(Loan_Not_Paid*Values_Entered,Principal,""), "")</f>
        <v>514.40823707968423</v>
      </c>
      <c r="G69" s="3">
        <f>IFERROR(IF(Loan_Not_Paid*Values_Entered,Interest,""), "")</f>
        <v>1916.0339212430831</v>
      </c>
      <c r="H69" s="25">
        <f>IFERROR(IF(Loan_Not_Paid*Values_Entered,Ending_Balance,""), "")</f>
        <v>374871.82939421793</v>
      </c>
      <c r="I69" s="35">
        <f>I68+Loan3[[#This Row],[Interest]]</f>
        <v>110976.59026029317</v>
      </c>
    </row>
    <row r="70" spans="2:9" ht="28.15" customHeight="1" x14ac:dyDescent="0.3">
      <c r="B70" s="23">
        <f>IFERROR(IF(Loan_Not_Paid*Values_Entered,Payment_Number,""), "")</f>
        <v>57</v>
      </c>
      <c r="C70" s="24">
        <f>IFERROR(IF(Loan_Not_Paid*Values_Entered,Payment_Date,""), "")</f>
        <v>47727</v>
      </c>
      <c r="D70" s="3">
        <f>IFERROR(IF(Loan_Not_Paid*Values_Entered,Beginning_Balance,""), "")</f>
        <v>374871.82939421793</v>
      </c>
      <c r="E70" s="3">
        <f>IFERROR(IF(Loan_Not_Paid*Values_Entered,Monthly_Payment,""), "")</f>
        <v>2430.4421583227672</v>
      </c>
      <c r="F70" s="3">
        <f>IFERROR(IF(Loan_Not_Paid*Values_Entered,Principal,""), "")</f>
        <v>517.03386245644504</v>
      </c>
      <c r="G70" s="3">
        <f>IFERROR(IF(Loan_Not_Paid*Values_Entered,Interest,""), "")</f>
        <v>1913.4082958663221</v>
      </c>
      <c r="H70" s="25">
        <f>IFERROR(IF(Loan_Not_Paid*Values_Entered,Ending_Balance,""), "")</f>
        <v>374354.79553176137</v>
      </c>
      <c r="I70" s="35">
        <f>I69+Loan3[[#This Row],[Interest]]</f>
        <v>112889.99855615949</v>
      </c>
    </row>
    <row r="71" spans="2:9" ht="28.15" customHeight="1" x14ac:dyDescent="0.3">
      <c r="B71" s="23">
        <f>IFERROR(IF(Loan_Not_Paid*Values_Entered,Payment_Number,""), "")</f>
        <v>58</v>
      </c>
      <c r="C71" s="24">
        <f>IFERROR(IF(Loan_Not_Paid*Values_Entered,Payment_Date,""), "")</f>
        <v>47757</v>
      </c>
      <c r="D71" s="3">
        <f>IFERROR(IF(Loan_Not_Paid*Values_Entered,Beginning_Balance,""), "")</f>
        <v>374354.79553176137</v>
      </c>
      <c r="E71" s="3">
        <f>IFERROR(IF(Loan_Not_Paid*Values_Entered,Monthly_Payment,""), "")</f>
        <v>2430.4421583227672</v>
      </c>
      <c r="F71" s="3">
        <f>IFERROR(IF(Loan_Not_Paid*Values_Entered,Principal,""), "")</f>
        <v>519.67288946273322</v>
      </c>
      <c r="G71" s="3">
        <f>IFERROR(IF(Loan_Not_Paid*Values_Entered,Interest,""), "")</f>
        <v>1910.7692688600341</v>
      </c>
      <c r="H71" s="25">
        <f>IFERROR(IF(Loan_Not_Paid*Values_Entered,Ending_Balance,""), "")</f>
        <v>373835.12264229875</v>
      </c>
      <c r="I71" s="35">
        <f>I70+Loan3[[#This Row],[Interest]]</f>
        <v>114800.76782501953</v>
      </c>
    </row>
    <row r="72" spans="2:9" ht="28.15" customHeight="1" x14ac:dyDescent="0.3">
      <c r="B72" s="23">
        <f>IFERROR(IF(Loan_Not_Paid*Values_Entered,Payment_Number,""), "")</f>
        <v>59</v>
      </c>
      <c r="C72" s="24">
        <f>IFERROR(IF(Loan_Not_Paid*Values_Entered,Payment_Date,""), "")</f>
        <v>47788</v>
      </c>
      <c r="D72" s="3">
        <f>IFERROR(IF(Loan_Not_Paid*Values_Entered,Beginning_Balance,""), "")</f>
        <v>373835.12264229875</v>
      </c>
      <c r="E72" s="3">
        <f>IFERROR(IF(Loan_Not_Paid*Values_Entered,Monthly_Payment,""), "")</f>
        <v>2430.4421583227672</v>
      </c>
      <c r="F72" s="3">
        <f>IFERROR(IF(Loan_Not_Paid*Values_Entered,Principal,""), "")</f>
        <v>522.32538650269919</v>
      </c>
      <c r="G72" s="3">
        <f>IFERROR(IF(Loan_Not_Paid*Values_Entered,Interest,""), "")</f>
        <v>1908.1167718200679</v>
      </c>
      <c r="H72" s="25">
        <f>IFERROR(IF(Loan_Not_Paid*Values_Entered,Ending_Balance,""), "")</f>
        <v>373312.79725579591</v>
      </c>
      <c r="I72" s="35">
        <f>I71+Loan3[[#This Row],[Interest]]</f>
        <v>116708.88459683961</v>
      </c>
    </row>
    <row r="73" spans="2:9" ht="28.15" customHeight="1" x14ac:dyDescent="0.3">
      <c r="B73" s="23">
        <f>IFERROR(IF(Loan_Not_Paid*Values_Entered,Payment_Number,""), "")</f>
        <v>60</v>
      </c>
      <c r="C73" s="24">
        <f>IFERROR(IF(Loan_Not_Paid*Values_Entered,Payment_Date,""), "")</f>
        <v>47818</v>
      </c>
      <c r="D73" s="3">
        <f>IFERROR(IF(Loan_Not_Paid*Values_Entered,Beginning_Balance,""), "")</f>
        <v>373312.79725579591</v>
      </c>
      <c r="E73" s="3">
        <f>IFERROR(IF(Loan_Not_Paid*Values_Entered,Monthly_Payment,""), "")</f>
        <v>2430.4421583227672</v>
      </c>
      <c r="F73" s="3">
        <f>IFERROR(IF(Loan_Not_Paid*Values_Entered,Principal,""), "")</f>
        <v>524.99142232964005</v>
      </c>
      <c r="G73" s="3">
        <f>IFERROR(IF(Loan_Not_Paid*Values_Entered,Interest,""), "")</f>
        <v>1905.450735993127</v>
      </c>
      <c r="H73" s="25">
        <f>IFERROR(IF(Loan_Not_Paid*Values_Entered,Ending_Balance,""), "")</f>
        <v>372787.80583346635</v>
      </c>
      <c r="I73" s="35">
        <f>I72+Loan3[[#This Row],[Interest]]</f>
        <v>118614.33533283274</v>
      </c>
    </row>
    <row r="74" spans="2:9" ht="25.15" customHeight="1" x14ac:dyDescent="0.3">
      <c r="B74" s="23">
        <f>IFERROR(IF(Loan_Not_Paid*Values_Entered,Payment_Number,""), "")</f>
        <v>61</v>
      </c>
      <c r="C74" s="24">
        <f>IFERROR(IF(Loan_Not_Paid*Values_Entered,Payment_Date,""), "")</f>
        <v>47849</v>
      </c>
      <c r="D74" s="3">
        <f>IFERROR(IF(Loan_Not_Paid*Values_Entered,Beginning_Balance,""), "")</f>
        <v>372787.80583346635</v>
      </c>
      <c r="E74" s="3">
        <f>IFERROR(IF(Loan_Not_Paid*Values_Entered,Monthly_Payment,""), "")</f>
        <v>2430.4421583227672</v>
      </c>
      <c r="F74" s="3">
        <f>IFERROR(IF(Loan_Not_Paid*Values_Entered,Principal,""), "")</f>
        <v>527.67106604778087</v>
      </c>
      <c r="G74" s="3">
        <f>IFERROR(IF(Loan_Not_Paid*Values_Entered,Interest,""), "")</f>
        <v>1902.7710922749864</v>
      </c>
      <c r="H74" s="25">
        <f>IFERROR(IF(Loan_Not_Paid*Values_Entered,Ending_Balance,""), "")</f>
        <v>372260.13476741855</v>
      </c>
      <c r="I74" s="35">
        <f>I73+Loan3[[#This Row],[Interest]]</f>
        <v>120517.10642510772</v>
      </c>
    </row>
    <row r="75" spans="2:9" ht="25.15" customHeight="1" x14ac:dyDescent="0.3">
      <c r="B75" s="23">
        <f>IFERROR(IF(Loan_Not_Paid*Values_Entered,Payment_Number,""), "")</f>
        <v>62</v>
      </c>
      <c r="C75" s="24">
        <f>IFERROR(IF(Loan_Not_Paid*Values_Entered,Payment_Date,""), "")</f>
        <v>47880</v>
      </c>
      <c r="D75" s="3">
        <f>IFERROR(IF(Loan_Not_Paid*Values_Entered,Beginning_Balance,""), "")</f>
        <v>372260.13476741855</v>
      </c>
      <c r="E75" s="3">
        <f>IFERROR(IF(Loan_Not_Paid*Values_Entered,Monthly_Payment,""), "")</f>
        <v>2430.4421583227672</v>
      </c>
      <c r="F75" s="3">
        <f>IFERROR(IF(Loan_Not_Paid*Values_Entered,Principal,""), "")</f>
        <v>530.3643871140664</v>
      </c>
      <c r="G75" s="3">
        <f>IFERROR(IF(Loan_Not_Paid*Values_Entered,Interest,""), "")</f>
        <v>1900.0777712087006</v>
      </c>
      <c r="H75" s="25">
        <f>IFERROR(IF(Loan_Not_Paid*Values_Entered,Ending_Balance,""), "")</f>
        <v>371729.77038030454</v>
      </c>
      <c r="I75" s="35">
        <f>I74+Loan3[[#This Row],[Interest]]</f>
        <v>122417.18419631642</v>
      </c>
    </row>
    <row r="76" spans="2:9" ht="25.15" customHeight="1" x14ac:dyDescent="0.3">
      <c r="B76" s="23">
        <f>IFERROR(IF(Loan_Not_Paid*Values_Entered,Payment_Number,""), "")</f>
        <v>63</v>
      </c>
      <c r="C76" s="24">
        <f>IFERROR(IF(Loan_Not_Paid*Values_Entered,Payment_Date,""), "")</f>
        <v>47908</v>
      </c>
      <c r="D76" s="3">
        <f>IFERROR(IF(Loan_Not_Paid*Values_Entered,Beginning_Balance,""), "")</f>
        <v>371729.77038030454</v>
      </c>
      <c r="E76" s="3">
        <f>IFERROR(IF(Loan_Not_Paid*Values_Entered,Monthly_Payment,""), "")</f>
        <v>2430.4421583227672</v>
      </c>
      <c r="F76" s="3">
        <f>IFERROR(IF(Loan_Not_Paid*Values_Entered,Principal,""), "")</f>
        <v>533.07145533996118</v>
      </c>
      <c r="G76" s="3">
        <f>IFERROR(IF(Loan_Not_Paid*Values_Entered,Interest,""), "")</f>
        <v>1897.3707029828058</v>
      </c>
      <c r="H76" s="25">
        <f>IFERROR(IF(Loan_Not_Paid*Values_Entered,Ending_Balance,""), "")</f>
        <v>371196.69892496453</v>
      </c>
      <c r="I76" s="35">
        <f>I75+Loan3[[#This Row],[Interest]]</f>
        <v>124314.55489929923</v>
      </c>
    </row>
    <row r="77" spans="2:9" x14ac:dyDescent="0.3">
      <c r="B77" s="23">
        <f>IFERROR(IF(Loan_Not_Paid*Values_Entered,Payment_Number,""), "")</f>
        <v>64</v>
      </c>
      <c r="C77" s="24">
        <f>IFERROR(IF(Loan_Not_Paid*Values_Entered,Payment_Date,""), "")</f>
        <v>47939</v>
      </c>
      <c r="D77" s="3">
        <f>IFERROR(IF(Loan_Not_Paid*Values_Entered,Beginning_Balance,""), "")</f>
        <v>371196.69892496453</v>
      </c>
      <c r="E77" s="3">
        <f>IFERROR(IF(Loan_Not_Paid*Values_Entered,Monthly_Payment,""), "")</f>
        <v>2430.4421583227672</v>
      </c>
      <c r="F77" s="3">
        <f>IFERROR(IF(Loan_Not_Paid*Values_Entered,Principal,""), "")</f>
        <v>535.79234089325894</v>
      </c>
      <c r="G77" s="3">
        <f>IFERROR(IF(Loan_Not_Paid*Values_Entered,Interest,""), "")</f>
        <v>1894.6498174295082</v>
      </c>
      <c r="H77" s="25">
        <f>IFERROR(IF(Loan_Not_Paid*Values_Entered,Ending_Balance,""), "")</f>
        <v>370660.90658407123</v>
      </c>
      <c r="I77" s="35">
        <f>I76+Loan3[[#This Row],[Interest]]</f>
        <v>126209.20471672874</v>
      </c>
    </row>
    <row r="78" spans="2:9" x14ac:dyDescent="0.3">
      <c r="B78" s="23">
        <f>IFERROR(IF(Loan_Not_Paid*Values_Entered,Payment_Number,""), "")</f>
        <v>65</v>
      </c>
      <c r="C78" s="24">
        <f>IFERROR(IF(Loan_Not_Paid*Values_Entered,Payment_Date,""), "")</f>
        <v>47969</v>
      </c>
      <c r="D78" s="3">
        <f>IFERROR(IF(Loan_Not_Paid*Values_Entered,Beginning_Balance,""), "")</f>
        <v>370660.90658407123</v>
      </c>
      <c r="E78" s="3">
        <f>IFERROR(IF(Loan_Not_Paid*Values_Entered,Monthly_Payment,""), "")</f>
        <v>2430.4421583227672</v>
      </c>
      <c r="F78" s="3">
        <f>IFERROR(IF(Loan_Not_Paid*Values_Entered,Principal,""), "")</f>
        <v>538.52711429990154</v>
      </c>
      <c r="G78" s="3">
        <f>IFERROR(IF(Loan_Not_Paid*Values_Entered,Interest,""), "")</f>
        <v>1891.9150440228652</v>
      </c>
      <c r="H78" s="25">
        <f>IFERROR(IF(Loan_Not_Paid*Values_Entered,Ending_Balance,""), "")</f>
        <v>370122.37946977135</v>
      </c>
      <c r="I78" s="35">
        <f>I77+Loan3[[#This Row],[Interest]]</f>
        <v>128101.11976075161</v>
      </c>
    </row>
    <row r="79" spans="2:9" x14ac:dyDescent="0.3">
      <c r="B79" s="23">
        <f>IFERROR(IF(Loan_Not_Paid*Values_Entered,Payment_Number,""), "")</f>
        <v>66</v>
      </c>
      <c r="C79" s="24">
        <f>IFERROR(IF(Loan_Not_Paid*Values_Entered,Payment_Date,""), "")</f>
        <v>48000</v>
      </c>
      <c r="D79" s="3">
        <f>IFERROR(IF(Loan_Not_Paid*Values_Entered,Beginning_Balance,""), "")</f>
        <v>370122.37946977135</v>
      </c>
      <c r="E79" s="3">
        <f>IFERROR(IF(Loan_Not_Paid*Values_Entered,Monthly_Payment,""), "")</f>
        <v>2430.4421583227672</v>
      </c>
      <c r="F79" s="3">
        <f>IFERROR(IF(Loan_Not_Paid*Values_Entered,Principal,""), "")</f>
        <v>541.27584644580736</v>
      </c>
      <c r="G79" s="3">
        <f>IFERROR(IF(Loan_Not_Paid*Values_Entered,Interest,""), "")</f>
        <v>1889.1663118769598</v>
      </c>
      <c r="H79" s="25">
        <f>IFERROR(IF(Loan_Not_Paid*Values_Entered,Ending_Balance,""), "")</f>
        <v>369581.10362332547</v>
      </c>
      <c r="I79" s="35">
        <f>I78+Loan3[[#This Row],[Interest]]</f>
        <v>129990.28607262857</v>
      </c>
    </row>
    <row r="80" spans="2:9" x14ac:dyDescent="0.3">
      <c r="B80" s="23">
        <f>IFERROR(IF(Loan_Not_Paid*Values_Entered,Payment_Number,""), "")</f>
        <v>67</v>
      </c>
      <c r="C80" s="24">
        <f>IFERROR(IF(Loan_Not_Paid*Values_Entered,Payment_Date,""), "")</f>
        <v>48030</v>
      </c>
      <c r="D80" s="3">
        <f>IFERROR(IF(Loan_Not_Paid*Values_Entered,Beginning_Balance,""), "")</f>
        <v>369581.10362332547</v>
      </c>
      <c r="E80" s="3">
        <f>IFERROR(IF(Loan_Not_Paid*Values_Entered,Monthly_Payment,""), "")</f>
        <v>2430.4421583227672</v>
      </c>
      <c r="F80" s="3">
        <f>IFERROR(IF(Loan_Not_Paid*Values_Entered,Principal,""), "")</f>
        <v>544.03860857870779</v>
      </c>
      <c r="G80" s="3">
        <f>IFERROR(IF(Loan_Not_Paid*Values_Entered,Interest,""), "")</f>
        <v>1886.4035497440595</v>
      </c>
      <c r="H80" s="25">
        <f>IFERROR(IF(Loan_Not_Paid*Values_Entered,Ending_Balance,""), "")</f>
        <v>369037.06501474674</v>
      </c>
      <c r="I80" s="35">
        <f>I79+Loan3[[#This Row],[Interest]]</f>
        <v>131876.68962237262</v>
      </c>
    </row>
    <row r="81" spans="2:9" x14ac:dyDescent="0.3">
      <c r="B81" s="23">
        <f>IFERROR(IF(Loan_Not_Paid*Values_Entered,Payment_Number,""), "")</f>
        <v>68</v>
      </c>
      <c r="C81" s="24">
        <f>IFERROR(IF(Loan_Not_Paid*Values_Entered,Payment_Date,""), "")</f>
        <v>48061</v>
      </c>
      <c r="D81" s="3">
        <f>IFERROR(IF(Loan_Not_Paid*Values_Entered,Beginning_Balance,""), "")</f>
        <v>369037.06501474674</v>
      </c>
      <c r="E81" s="3">
        <f>IFERROR(IF(Loan_Not_Paid*Values_Entered,Monthly_Payment,""), "")</f>
        <v>2430.4421583227672</v>
      </c>
      <c r="F81" s="3">
        <f>IFERROR(IF(Loan_Not_Paid*Values_Entered,Principal,""), "")</f>
        <v>546.8154723099949</v>
      </c>
      <c r="G81" s="3">
        <f>IFERROR(IF(Loan_Not_Paid*Values_Entered,Interest,""), "")</f>
        <v>1883.6266860127721</v>
      </c>
      <c r="H81" s="25">
        <f>IFERROR(IF(Loan_Not_Paid*Values_Entered,Ending_Balance,""), "")</f>
        <v>368490.2495424368</v>
      </c>
      <c r="I81" s="35">
        <f>I80+Loan3[[#This Row],[Interest]]</f>
        <v>133760.3163083854</v>
      </c>
    </row>
    <row r="82" spans="2:9" x14ac:dyDescent="0.3">
      <c r="B82" s="23">
        <f>IFERROR(IF(Loan_Not_Paid*Values_Entered,Payment_Number,""), "")</f>
        <v>69</v>
      </c>
      <c r="C82" s="24">
        <f>IFERROR(IF(Loan_Not_Paid*Values_Entered,Payment_Date,""), "")</f>
        <v>48092</v>
      </c>
      <c r="D82" s="3">
        <f>IFERROR(IF(Loan_Not_Paid*Values_Entered,Beginning_Balance,""), "")</f>
        <v>368490.2495424368</v>
      </c>
      <c r="E82" s="3">
        <f>IFERROR(IF(Loan_Not_Paid*Values_Entered,Monthly_Payment,""), "")</f>
        <v>2430.4421583227672</v>
      </c>
      <c r="F82" s="3">
        <f>IFERROR(IF(Loan_Not_Paid*Values_Entered,Principal,""), "")</f>
        <v>549.60650961657734</v>
      </c>
      <c r="G82" s="3">
        <f>IFERROR(IF(Loan_Not_Paid*Values_Entered,Interest,""), "")</f>
        <v>1880.8356487061899</v>
      </c>
      <c r="H82" s="25">
        <f>IFERROR(IF(Loan_Not_Paid*Values_Entered,Ending_Balance,""), "")</f>
        <v>367940.6430328202</v>
      </c>
      <c r="I82" s="35">
        <f>I81+Loan3[[#This Row],[Interest]]</f>
        <v>135641.15195709158</v>
      </c>
    </row>
    <row r="83" spans="2:9" x14ac:dyDescent="0.3">
      <c r="B83" s="23">
        <f>IFERROR(IF(Loan_Not_Paid*Values_Entered,Payment_Number,""), "")</f>
        <v>70</v>
      </c>
      <c r="C83" s="24">
        <f>IFERROR(IF(Loan_Not_Paid*Values_Entered,Payment_Date,""), "")</f>
        <v>48122</v>
      </c>
      <c r="D83" s="3">
        <f>IFERROR(IF(Loan_Not_Paid*Values_Entered,Beginning_Balance,""), "")</f>
        <v>367940.6430328202</v>
      </c>
      <c r="E83" s="3">
        <f>IFERROR(IF(Loan_Not_Paid*Values_Entered,Monthly_Payment,""), "")</f>
        <v>2430.4421583227672</v>
      </c>
      <c r="F83" s="3">
        <f>IFERROR(IF(Loan_Not_Paid*Values_Entered,Principal,""), "")</f>
        <v>552.41179284274517</v>
      </c>
      <c r="G83" s="3">
        <f>IFERROR(IF(Loan_Not_Paid*Values_Entered,Interest,""), "")</f>
        <v>1878.0303654800221</v>
      </c>
      <c r="H83" s="25">
        <f>IFERROR(IF(Loan_Not_Paid*Values_Entered,Ending_Balance,""), "")</f>
        <v>367388.23123997747</v>
      </c>
      <c r="I83" s="35">
        <f>I82+Loan3[[#This Row],[Interest]]</f>
        <v>137519.18232257161</v>
      </c>
    </row>
    <row r="84" spans="2:9" x14ac:dyDescent="0.3">
      <c r="B84" s="23">
        <f>IFERROR(IF(Loan_Not_Paid*Values_Entered,Payment_Number,""), "")</f>
        <v>71</v>
      </c>
      <c r="C84" s="24">
        <f>IFERROR(IF(Loan_Not_Paid*Values_Entered,Payment_Date,""), "")</f>
        <v>48153</v>
      </c>
      <c r="D84" s="3">
        <f>IFERROR(IF(Loan_Not_Paid*Values_Entered,Beginning_Balance,""), "")</f>
        <v>367388.23123997747</v>
      </c>
      <c r="E84" s="3">
        <f>IFERROR(IF(Loan_Not_Paid*Values_Entered,Monthly_Payment,""), "")</f>
        <v>2430.4421583227672</v>
      </c>
      <c r="F84" s="3">
        <f>IFERROR(IF(Loan_Not_Paid*Values_Entered,Principal,""), "")</f>
        <v>555.2313947020466</v>
      </c>
      <c r="G84" s="3">
        <f>IFERROR(IF(Loan_Not_Paid*Values_Entered,Interest,""), "")</f>
        <v>1875.2107636207206</v>
      </c>
      <c r="H84" s="25">
        <f>IFERROR(IF(Loan_Not_Paid*Values_Entered,Ending_Balance,""), "")</f>
        <v>366832.99984527536</v>
      </c>
      <c r="I84" s="35">
        <f>I83+Loan3[[#This Row],[Interest]]</f>
        <v>139394.39308619231</v>
      </c>
    </row>
    <row r="85" spans="2:9" x14ac:dyDescent="0.3">
      <c r="B85" s="23">
        <f>IFERROR(IF(Loan_Not_Paid*Values_Entered,Payment_Number,""), "")</f>
        <v>72</v>
      </c>
      <c r="C85" s="24">
        <f>IFERROR(IF(Loan_Not_Paid*Values_Entered,Payment_Date,""), "")</f>
        <v>48183</v>
      </c>
      <c r="D85" s="3">
        <f>IFERROR(IF(Loan_Not_Paid*Values_Entered,Beginning_Balance,""), "")</f>
        <v>366832.99984527536</v>
      </c>
      <c r="E85" s="3">
        <f>IFERROR(IF(Loan_Not_Paid*Values_Entered,Monthly_Payment,""), "")</f>
        <v>2430.4421583227672</v>
      </c>
      <c r="F85" s="3">
        <f>IFERROR(IF(Loan_Not_Paid*Values_Entered,Principal,""), "")</f>
        <v>558.06538827917177</v>
      </c>
      <c r="G85" s="3">
        <f>IFERROR(IF(Loan_Not_Paid*Values_Entered,Interest,""), "")</f>
        <v>1872.3767700435953</v>
      </c>
      <c r="H85" s="25">
        <f>IFERROR(IF(Loan_Not_Paid*Values_Entered,Ending_Balance,""), "")</f>
        <v>366274.93445699615</v>
      </c>
      <c r="I85" s="35">
        <f>I84+Loan3[[#This Row],[Interest]]</f>
        <v>141266.76985623591</v>
      </c>
    </row>
    <row r="86" spans="2:9" x14ac:dyDescent="0.3">
      <c r="B86" s="23">
        <f>IFERROR(IF(Loan_Not_Paid*Values_Entered,Payment_Number,""), "")</f>
        <v>73</v>
      </c>
      <c r="C86" s="24">
        <f>IFERROR(IF(Loan_Not_Paid*Values_Entered,Payment_Date,""), "")</f>
        <v>48214</v>
      </c>
      <c r="D86" s="3">
        <f>IFERROR(IF(Loan_Not_Paid*Values_Entered,Beginning_Balance,""), "")</f>
        <v>366274.93445699615</v>
      </c>
      <c r="E86" s="3">
        <f>IFERROR(IF(Loan_Not_Paid*Values_Entered,Monthly_Payment,""), "")</f>
        <v>2430.4421583227672</v>
      </c>
      <c r="F86" s="3">
        <f>IFERROR(IF(Loan_Not_Paid*Values_Entered,Principal,""), "")</f>
        <v>560.91384703184667</v>
      </c>
      <c r="G86" s="3">
        <f>IFERROR(IF(Loan_Not_Paid*Values_Entered,Interest,""), "")</f>
        <v>1869.5283112909206</v>
      </c>
      <c r="H86" s="25">
        <f>IFERROR(IF(Loan_Not_Paid*Values_Entered,Ending_Balance,""), "")</f>
        <v>365714.02060996438</v>
      </c>
      <c r="I86" s="35">
        <f>I85+Loan3[[#This Row],[Interest]]</f>
        <v>143136.29816752684</v>
      </c>
    </row>
    <row r="87" spans="2:9" x14ac:dyDescent="0.3">
      <c r="B87" s="23">
        <f>IFERROR(IF(Loan_Not_Paid*Values_Entered,Payment_Number,""), "")</f>
        <v>74</v>
      </c>
      <c r="C87" s="24">
        <f>IFERROR(IF(Loan_Not_Paid*Values_Entered,Payment_Date,""), "")</f>
        <v>48245</v>
      </c>
      <c r="D87" s="3">
        <f>IFERROR(IF(Loan_Not_Paid*Values_Entered,Beginning_Balance,""), "")</f>
        <v>365714.02060996438</v>
      </c>
      <c r="E87" s="3">
        <f>IFERROR(IF(Loan_Not_Paid*Values_Entered,Monthly_Payment,""), "")</f>
        <v>2430.4421583227672</v>
      </c>
      <c r="F87" s="3">
        <f>IFERROR(IF(Loan_Not_Paid*Values_Entered,Principal,""), "")</f>
        <v>563.7768447927383</v>
      </c>
      <c r="G87" s="3">
        <f>IFERROR(IF(Loan_Not_Paid*Values_Entered,Interest,""), "")</f>
        <v>1866.6653135300289</v>
      </c>
      <c r="H87" s="25">
        <f>IFERROR(IF(Loan_Not_Paid*Values_Entered,Ending_Balance,""), "")</f>
        <v>365150.24376517162</v>
      </c>
      <c r="I87" s="35">
        <f>I86+Loan3[[#This Row],[Interest]]</f>
        <v>145002.96348105685</v>
      </c>
    </row>
    <row r="88" spans="2:9" x14ac:dyDescent="0.3">
      <c r="B88" s="23">
        <f>IFERROR(IF(Loan_Not_Paid*Values_Entered,Payment_Number,""), "")</f>
        <v>75</v>
      </c>
      <c r="C88" s="24">
        <f>IFERROR(IF(Loan_Not_Paid*Values_Entered,Payment_Date,""), "")</f>
        <v>48274</v>
      </c>
      <c r="D88" s="3">
        <f>IFERROR(IF(Loan_Not_Paid*Values_Entered,Beginning_Balance,""), "")</f>
        <v>365150.24376517162</v>
      </c>
      <c r="E88" s="3">
        <f>IFERROR(IF(Loan_Not_Paid*Values_Entered,Monthly_Payment,""), "")</f>
        <v>2430.4421583227672</v>
      </c>
      <c r="F88" s="3">
        <f>IFERROR(IF(Loan_Not_Paid*Values_Entered,Principal,""), "")</f>
        <v>566.65445577136802</v>
      </c>
      <c r="G88" s="3">
        <f>IFERROR(IF(Loan_Not_Paid*Values_Entered,Interest,""), "")</f>
        <v>1863.7877025513992</v>
      </c>
      <c r="H88" s="25">
        <f>IFERROR(IF(Loan_Not_Paid*Values_Entered,Ending_Balance,""), "")</f>
        <v>364583.5893094003</v>
      </c>
      <c r="I88" s="35">
        <f>I87+Loan3[[#This Row],[Interest]]</f>
        <v>146866.75118360826</v>
      </c>
    </row>
    <row r="89" spans="2:9" x14ac:dyDescent="0.3">
      <c r="B89" s="23">
        <f>IFERROR(IF(Loan_Not_Paid*Values_Entered,Payment_Number,""), "")</f>
        <v>76</v>
      </c>
      <c r="C89" s="24">
        <f>IFERROR(IF(Loan_Not_Paid*Values_Entered,Payment_Date,""), "")</f>
        <v>48305</v>
      </c>
      <c r="D89" s="3">
        <f>IFERROR(IF(Loan_Not_Paid*Values_Entered,Beginning_Balance,""), "")</f>
        <v>364583.5893094003</v>
      </c>
      <c r="E89" s="3">
        <f>IFERROR(IF(Loan_Not_Paid*Values_Entered,Monthly_Payment,""), "")</f>
        <v>2430.4421583227672</v>
      </c>
      <c r="F89" s="3">
        <f>IFERROR(IF(Loan_Not_Paid*Values_Entered,Principal,""), "")</f>
        <v>569.54675455603422</v>
      </c>
      <c r="G89" s="3">
        <f>IFERROR(IF(Loan_Not_Paid*Values_Entered,Interest,""), "")</f>
        <v>1860.8954037667327</v>
      </c>
      <c r="H89" s="25">
        <f>IFERROR(IF(Loan_Not_Paid*Values_Entered,Ending_Balance,""), "")</f>
        <v>364014.04255484417</v>
      </c>
      <c r="I89" s="35">
        <f>I88+Loan3[[#This Row],[Interest]]</f>
        <v>148727.646587375</v>
      </c>
    </row>
    <row r="90" spans="2:9" x14ac:dyDescent="0.3">
      <c r="B90" s="23">
        <f>IFERROR(IF(Loan_Not_Paid*Values_Entered,Payment_Number,""), "")</f>
        <v>77</v>
      </c>
      <c r="C90" s="24">
        <f>IFERROR(IF(Loan_Not_Paid*Values_Entered,Payment_Date,""), "")</f>
        <v>48335</v>
      </c>
      <c r="D90" s="3">
        <f>IFERROR(IF(Loan_Not_Paid*Values_Entered,Beginning_Balance,""), "")</f>
        <v>364014.04255484417</v>
      </c>
      <c r="E90" s="3">
        <f>IFERROR(IF(Loan_Not_Paid*Values_Entered,Monthly_Payment,""), "")</f>
        <v>2430.4421583227672</v>
      </c>
      <c r="F90" s="3">
        <f>IFERROR(IF(Loan_Not_Paid*Values_Entered,Principal,""), "")</f>
        <v>572.45381611574749</v>
      </c>
      <c r="G90" s="3">
        <f>IFERROR(IF(Loan_Not_Paid*Values_Entered,Interest,""), "")</f>
        <v>1857.9883422070197</v>
      </c>
      <c r="H90" s="25">
        <f>IFERROR(IF(Loan_Not_Paid*Values_Entered,Ending_Balance,""), "")</f>
        <v>363441.58873872843</v>
      </c>
      <c r="I90" s="35">
        <f>I89+Loan3[[#This Row],[Interest]]</f>
        <v>150585.63492958201</v>
      </c>
    </row>
    <row r="91" spans="2:9" x14ac:dyDescent="0.3">
      <c r="B91" s="23">
        <f>IFERROR(IF(Loan_Not_Paid*Values_Entered,Payment_Number,""), "")</f>
        <v>78</v>
      </c>
      <c r="C91" s="24">
        <f>IFERROR(IF(Loan_Not_Paid*Values_Entered,Payment_Date,""), "")</f>
        <v>48366</v>
      </c>
      <c r="D91" s="3">
        <f>IFERROR(IF(Loan_Not_Paid*Values_Entered,Beginning_Balance,""), "")</f>
        <v>363441.58873872843</v>
      </c>
      <c r="E91" s="3">
        <f>IFERROR(IF(Loan_Not_Paid*Values_Entered,Monthly_Payment,""), "")</f>
        <v>2430.4421583227672</v>
      </c>
      <c r="F91" s="3">
        <f>IFERROR(IF(Loan_Not_Paid*Values_Entered,Principal,""), "")</f>
        <v>575.3757158021715</v>
      </c>
      <c r="G91" s="3">
        <f>IFERROR(IF(Loan_Not_Paid*Values_Entered,Interest,""), "")</f>
        <v>1855.0664425205953</v>
      </c>
      <c r="H91" s="25">
        <f>IFERROR(IF(Loan_Not_Paid*Values_Entered,Ending_Balance,""), "")</f>
        <v>362866.21302292624</v>
      </c>
      <c r="I91" s="35">
        <f>I90+Loan3[[#This Row],[Interest]]</f>
        <v>152440.7013721026</v>
      </c>
    </row>
    <row r="92" spans="2:9" x14ac:dyDescent="0.3">
      <c r="B92" s="23">
        <f>IFERROR(IF(Loan_Not_Paid*Values_Entered,Payment_Number,""), "")</f>
        <v>79</v>
      </c>
      <c r="C92" s="24">
        <f>IFERROR(IF(Loan_Not_Paid*Values_Entered,Payment_Date,""), "")</f>
        <v>48396</v>
      </c>
      <c r="D92" s="3">
        <f>IFERROR(IF(Loan_Not_Paid*Values_Entered,Beginning_Balance,""), "")</f>
        <v>362866.21302292624</v>
      </c>
      <c r="E92" s="3">
        <f>IFERROR(IF(Loan_Not_Paid*Values_Entered,Monthly_Payment,""), "")</f>
        <v>2430.4421583227672</v>
      </c>
      <c r="F92" s="3">
        <f>IFERROR(IF(Loan_Not_Paid*Values_Entered,Principal,""), "")</f>
        <v>578.31252935157841</v>
      </c>
      <c r="G92" s="3">
        <f>IFERROR(IF(Loan_Not_Paid*Values_Entered,Interest,""), "")</f>
        <v>1852.1296289711886</v>
      </c>
      <c r="H92" s="25">
        <f>IFERROR(IF(Loan_Not_Paid*Values_Entered,Ending_Balance,""), "")</f>
        <v>362287.90049357468</v>
      </c>
      <c r="I92" s="35">
        <f>I91+Loan3[[#This Row],[Interest]]</f>
        <v>154292.83100107379</v>
      </c>
    </row>
    <row r="93" spans="2:9" x14ac:dyDescent="0.3">
      <c r="B93" s="23">
        <f>IFERROR(IF(Loan_Not_Paid*Values_Entered,Payment_Number,""), "")</f>
        <v>80</v>
      </c>
      <c r="C93" s="24">
        <f>IFERROR(IF(Loan_Not_Paid*Values_Entered,Payment_Date,""), "")</f>
        <v>48427</v>
      </c>
      <c r="D93" s="3">
        <f>IFERROR(IF(Loan_Not_Paid*Values_Entered,Beginning_Balance,""), "")</f>
        <v>362287.90049357468</v>
      </c>
      <c r="E93" s="3">
        <f>IFERROR(IF(Loan_Not_Paid*Values_Entered,Monthly_Payment,""), "")</f>
        <v>2430.4421583227672</v>
      </c>
      <c r="F93" s="3">
        <f>IFERROR(IF(Loan_Not_Paid*Values_Entered,Principal,""), "")</f>
        <v>581.26433288681062</v>
      </c>
      <c r="G93" s="3">
        <f>IFERROR(IF(Loan_Not_Paid*Values_Entered,Interest,""), "")</f>
        <v>1849.1778254359565</v>
      </c>
      <c r="H93" s="25">
        <f>IFERROR(IF(Loan_Not_Paid*Values_Entered,Ending_Balance,""), "")</f>
        <v>361706.63616068789</v>
      </c>
      <c r="I93" s="35">
        <f>I92+Loan3[[#This Row],[Interest]]</f>
        <v>156142.00882650976</v>
      </c>
    </row>
    <row r="94" spans="2:9" x14ac:dyDescent="0.3">
      <c r="B94" s="23">
        <f>IFERROR(IF(Loan_Not_Paid*Values_Entered,Payment_Number,""), "")</f>
        <v>81</v>
      </c>
      <c r="C94" s="24">
        <f>IFERROR(IF(Loan_Not_Paid*Values_Entered,Payment_Date,""), "")</f>
        <v>48458</v>
      </c>
      <c r="D94" s="3">
        <f>IFERROR(IF(Loan_Not_Paid*Values_Entered,Beginning_Balance,""), "")</f>
        <v>361706.63616068789</v>
      </c>
      <c r="E94" s="3">
        <f>IFERROR(IF(Loan_Not_Paid*Values_Entered,Monthly_Payment,""), "")</f>
        <v>2430.4421583227672</v>
      </c>
      <c r="F94" s="3">
        <f>IFERROR(IF(Loan_Not_Paid*Values_Entered,Principal,""), "")</f>
        <v>584.23120291925352</v>
      </c>
      <c r="G94" s="3">
        <f>IFERROR(IF(Loan_Not_Paid*Values_Entered,Interest,""), "")</f>
        <v>1846.2109554035137</v>
      </c>
      <c r="H94" s="25">
        <f>IFERROR(IF(Loan_Not_Paid*Values_Entered,Ending_Balance,""), "")</f>
        <v>361122.40495776862</v>
      </c>
      <c r="I94" s="35">
        <f>I93+Loan3[[#This Row],[Interest]]</f>
        <v>157988.21978191327</v>
      </c>
    </row>
    <row r="95" spans="2:9" x14ac:dyDescent="0.3">
      <c r="B95" s="23">
        <f>IFERROR(IF(Loan_Not_Paid*Values_Entered,Payment_Number,""), "")</f>
        <v>82</v>
      </c>
      <c r="C95" s="24">
        <f>IFERROR(IF(Loan_Not_Paid*Values_Entered,Payment_Date,""), "")</f>
        <v>48488</v>
      </c>
      <c r="D95" s="3">
        <f>IFERROR(IF(Loan_Not_Paid*Values_Entered,Beginning_Balance,""), "")</f>
        <v>361122.40495776862</v>
      </c>
      <c r="E95" s="3">
        <f>IFERROR(IF(Loan_Not_Paid*Values_Entered,Monthly_Payment,""), "")</f>
        <v>2430.4421583227672</v>
      </c>
      <c r="F95" s="3">
        <f>IFERROR(IF(Loan_Not_Paid*Values_Entered,Principal,""), "")</f>
        <v>587.21321635082052</v>
      </c>
      <c r="G95" s="3">
        <f>IFERROR(IF(Loan_Not_Paid*Values_Entered,Interest,""), "")</f>
        <v>1843.2289419719466</v>
      </c>
      <c r="H95" s="25">
        <f>IFERROR(IF(Loan_Not_Paid*Values_Entered,Ending_Balance,""), "")</f>
        <v>360535.19174141786</v>
      </c>
      <c r="I95" s="35">
        <f>I94+Loan3[[#This Row],[Interest]]</f>
        <v>159831.44872388523</v>
      </c>
    </row>
    <row r="96" spans="2:9" x14ac:dyDescent="0.3">
      <c r="B96" s="23">
        <f>IFERROR(IF(Loan_Not_Paid*Values_Entered,Payment_Number,""), "")</f>
        <v>83</v>
      </c>
      <c r="C96" s="24">
        <f>IFERROR(IF(Loan_Not_Paid*Values_Entered,Payment_Date,""), "")</f>
        <v>48519</v>
      </c>
      <c r="D96" s="3">
        <f>IFERROR(IF(Loan_Not_Paid*Values_Entered,Beginning_Balance,""), "")</f>
        <v>360535.19174141786</v>
      </c>
      <c r="E96" s="3">
        <f>IFERROR(IF(Loan_Not_Paid*Values_Entered,Monthly_Payment,""), "")</f>
        <v>2430.4421583227672</v>
      </c>
      <c r="F96" s="3">
        <f>IFERROR(IF(Loan_Not_Paid*Values_Entered,Principal,""), "")</f>
        <v>590.21045047594464</v>
      </c>
      <c r="G96" s="3">
        <f>IFERROR(IF(Loan_Not_Paid*Values_Entered,Interest,""), "")</f>
        <v>1840.2317078468225</v>
      </c>
      <c r="H96" s="25">
        <f>IFERROR(IF(Loan_Not_Paid*Values_Entered,Ending_Balance,""), "")</f>
        <v>359944.98129094177</v>
      </c>
      <c r="I96" s="35">
        <f>I95+Loan3[[#This Row],[Interest]]</f>
        <v>161671.68043173206</v>
      </c>
    </row>
    <row r="97" spans="2:9" x14ac:dyDescent="0.3">
      <c r="B97" s="23">
        <f>IFERROR(IF(Loan_Not_Paid*Values_Entered,Payment_Number,""), "")</f>
        <v>84</v>
      </c>
      <c r="C97" s="24">
        <f>IFERROR(IF(Loan_Not_Paid*Values_Entered,Payment_Date,""), "")</f>
        <v>48549</v>
      </c>
      <c r="D97" s="3">
        <f>IFERROR(IF(Loan_Not_Paid*Values_Entered,Beginning_Balance,""), "")</f>
        <v>359944.98129094177</v>
      </c>
      <c r="E97" s="3">
        <f>IFERROR(IF(Loan_Not_Paid*Values_Entered,Monthly_Payment,""), "")</f>
        <v>2430.4421583227672</v>
      </c>
      <c r="F97" s="3">
        <f>IFERROR(IF(Loan_Not_Paid*Values_Entered,Principal,""), "")</f>
        <v>593.22298298358214</v>
      </c>
      <c r="G97" s="3">
        <f>IFERROR(IF(Loan_Not_Paid*Values_Entered,Interest,""), "")</f>
        <v>1837.2191753391849</v>
      </c>
      <c r="H97" s="25">
        <f>IFERROR(IF(Loan_Not_Paid*Values_Entered,Ending_Balance,""), "")</f>
        <v>359351.75830795825</v>
      </c>
      <c r="I97" s="35">
        <f>I96+Loan3[[#This Row],[Interest]]</f>
        <v>163508.89960707125</v>
      </c>
    </row>
    <row r="98" spans="2:9" x14ac:dyDescent="0.3">
      <c r="B98" s="23">
        <f>IFERROR(IF(Loan_Not_Paid*Values_Entered,Payment_Number,""), "")</f>
        <v>85</v>
      </c>
      <c r="C98" s="24">
        <f>IFERROR(IF(Loan_Not_Paid*Values_Entered,Payment_Date,""), "")</f>
        <v>48580</v>
      </c>
      <c r="D98" s="3">
        <f>IFERROR(IF(Loan_Not_Paid*Values_Entered,Beginning_Balance,""), "")</f>
        <v>359351.75830795825</v>
      </c>
      <c r="E98" s="3">
        <f>IFERROR(IF(Loan_Not_Paid*Values_Entered,Monthly_Payment,""), "")</f>
        <v>2430.4421583227672</v>
      </c>
      <c r="F98" s="3">
        <f>IFERROR(IF(Loan_Not_Paid*Values_Entered,Principal,""), "")</f>
        <v>596.2508919592276</v>
      </c>
      <c r="G98" s="3">
        <f>IFERROR(IF(Loan_Not_Paid*Values_Entered,Interest,""), "")</f>
        <v>1834.1912663635396</v>
      </c>
      <c r="H98" s="25">
        <f>IFERROR(IF(Loan_Not_Paid*Values_Entered,Ending_Balance,""), "")</f>
        <v>358755.50741599902</v>
      </c>
      <c r="I98" s="35">
        <f>I97+Loan3[[#This Row],[Interest]]</f>
        <v>165343.09087343479</v>
      </c>
    </row>
    <row r="99" spans="2:9" x14ac:dyDescent="0.3">
      <c r="B99" s="23">
        <f>IFERROR(IF(Loan_Not_Paid*Values_Entered,Payment_Number,""), "")</f>
        <v>86</v>
      </c>
      <c r="C99" s="24">
        <f>IFERROR(IF(Loan_Not_Paid*Values_Entered,Payment_Date,""), "")</f>
        <v>48611</v>
      </c>
      <c r="D99" s="3">
        <f>IFERROR(IF(Loan_Not_Paid*Values_Entered,Beginning_Balance,""), "")</f>
        <v>358755.50741599902</v>
      </c>
      <c r="E99" s="3">
        <f>IFERROR(IF(Loan_Not_Paid*Values_Entered,Monthly_Payment,""), "")</f>
        <v>2430.4421583227672</v>
      </c>
      <c r="F99" s="3">
        <f>IFERROR(IF(Loan_Not_Paid*Values_Entered,Principal,""), "")</f>
        <v>599.29425588693618</v>
      </c>
      <c r="G99" s="3">
        <f>IFERROR(IF(Loan_Not_Paid*Values_Entered,Interest,""), "")</f>
        <v>1831.1479024358309</v>
      </c>
      <c r="H99" s="25">
        <f>IFERROR(IF(Loan_Not_Paid*Values_Entered,Ending_Balance,""), "")</f>
        <v>358156.21316011203</v>
      </c>
      <c r="I99" s="35">
        <f>I98+Loan3[[#This Row],[Interest]]</f>
        <v>167174.23877587062</v>
      </c>
    </row>
    <row r="100" spans="2:9" x14ac:dyDescent="0.3">
      <c r="B100" s="23">
        <f>IFERROR(IF(Loan_Not_Paid*Values_Entered,Payment_Number,""), "")</f>
        <v>87</v>
      </c>
      <c r="C100" s="24">
        <f>IFERROR(IF(Loan_Not_Paid*Values_Entered,Payment_Date,""), "")</f>
        <v>48639</v>
      </c>
      <c r="D100" s="3">
        <f>IFERROR(IF(Loan_Not_Paid*Values_Entered,Beginning_Balance,""), "")</f>
        <v>358156.21316011203</v>
      </c>
      <c r="E100" s="3">
        <f>IFERROR(IF(Loan_Not_Paid*Values_Entered,Monthly_Payment,""), "")</f>
        <v>2430.4421583227672</v>
      </c>
      <c r="F100" s="3">
        <f>IFERROR(IF(Loan_Not_Paid*Values_Entered,Principal,""), "")</f>
        <v>602.35315365135898</v>
      </c>
      <c r="G100" s="3">
        <f>IFERROR(IF(Loan_Not_Paid*Values_Entered,Interest,""), "")</f>
        <v>1828.089004671408</v>
      </c>
      <c r="H100" s="25">
        <f>IFERROR(IF(Loan_Not_Paid*Values_Entered,Ending_Balance,""), "")</f>
        <v>357553.86000646063</v>
      </c>
      <c r="I100" s="35">
        <f>I99+Loan3[[#This Row],[Interest]]</f>
        <v>169002.32778054202</v>
      </c>
    </row>
    <row r="101" spans="2:9" x14ac:dyDescent="0.3">
      <c r="B101" s="23">
        <f>IFERROR(IF(Loan_Not_Paid*Values_Entered,Payment_Number,""), "")</f>
        <v>88</v>
      </c>
      <c r="C101" s="24">
        <f>IFERROR(IF(Loan_Not_Paid*Values_Entered,Payment_Date,""), "")</f>
        <v>48670</v>
      </c>
      <c r="D101" s="3">
        <f>IFERROR(IF(Loan_Not_Paid*Values_Entered,Beginning_Balance,""), "")</f>
        <v>357553.86000646063</v>
      </c>
      <c r="E101" s="3">
        <f>IFERROR(IF(Loan_Not_Paid*Values_Entered,Monthly_Payment,""), "")</f>
        <v>2430.4421583227672</v>
      </c>
      <c r="F101" s="3">
        <f>IFERROR(IF(Loan_Not_Paid*Values_Entered,Principal,""), "")</f>
        <v>605.42766453978788</v>
      </c>
      <c r="G101" s="3">
        <f>IFERROR(IF(Loan_Not_Paid*Values_Entered,Interest,""), "")</f>
        <v>1825.0144937829791</v>
      </c>
      <c r="H101" s="25">
        <f>IFERROR(IF(Loan_Not_Paid*Values_Entered,Ending_Balance,""), "")</f>
        <v>356948.43234192091</v>
      </c>
      <c r="I101" s="35">
        <f>I100+Loan3[[#This Row],[Interest]]</f>
        <v>170827.342274325</v>
      </c>
    </row>
    <row r="102" spans="2:9" x14ac:dyDescent="0.3">
      <c r="B102" s="23">
        <f>IFERROR(IF(Loan_Not_Paid*Values_Entered,Payment_Number,""), "")</f>
        <v>89</v>
      </c>
      <c r="C102" s="24">
        <f>IFERROR(IF(Loan_Not_Paid*Values_Entered,Payment_Date,""), "")</f>
        <v>48700</v>
      </c>
      <c r="D102" s="3">
        <f>IFERROR(IF(Loan_Not_Paid*Values_Entered,Beginning_Balance,""), "")</f>
        <v>356948.43234192091</v>
      </c>
      <c r="E102" s="3">
        <f>IFERROR(IF(Loan_Not_Paid*Values_Entered,Monthly_Payment,""), "")</f>
        <v>2430.4421583227672</v>
      </c>
      <c r="F102" s="3">
        <f>IFERROR(IF(Loan_Not_Paid*Values_Entered,Principal,""), "")</f>
        <v>608.51786824420958</v>
      </c>
      <c r="G102" s="3">
        <f>IFERROR(IF(Loan_Not_Paid*Values_Entered,Interest,""), "")</f>
        <v>1821.9242900785575</v>
      </c>
      <c r="H102" s="25">
        <f>IFERROR(IF(Loan_Not_Paid*Values_Entered,Ending_Balance,""), "")</f>
        <v>356339.9144736767</v>
      </c>
      <c r="I102" s="35">
        <f>I101+Loan3[[#This Row],[Interest]]</f>
        <v>172649.26656440354</v>
      </c>
    </row>
    <row r="103" spans="2:9" x14ac:dyDescent="0.3">
      <c r="B103" s="23">
        <f>IFERROR(IF(Loan_Not_Paid*Values_Entered,Payment_Number,""), "")</f>
        <v>90</v>
      </c>
      <c r="C103" s="24">
        <f>IFERROR(IF(Loan_Not_Paid*Values_Entered,Payment_Date,""), "")</f>
        <v>48731</v>
      </c>
      <c r="D103" s="3">
        <f>IFERROR(IF(Loan_Not_Paid*Values_Entered,Beginning_Balance,""), "")</f>
        <v>356339.9144736767</v>
      </c>
      <c r="E103" s="3">
        <f>IFERROR(IF(Loan_Not_Paid*Values_Entered,Monthly_Payment,""), "")</f>
        <v>2430.4421583227672</v>
      </c>
      <c r="F103" s="3">
        <f>IFERROR(IF(Loan_Not_Paid*Values_Entered,Principal,""), "")</f>
        <v>611.62384486337271</v>
      </c>
      <c r="G103" s="3">
        <f>IFERROR(IF(Loan_Not_Paid*Values_Entered,Interest,""), "")</f>
        <v>1818.8183134593944</v>
      </c>
      <c r="H103" s="25">
        <f>IFERROR(IF(Loan_Not_Paid*Values_Entered,Ending_Balance,""), "")</f>
        <v>355728.29062881327</v>
      </c>
      <c r="I103" s="35">
        <f>I102+Loan3[[#This Row],[Interest]]</f>
        <v>174468.08487786294</v>
      </c>
    </row>
    <row r="104" spans="2:9" x14ac:dyDescent="0.3">
      <c r="B104" s="23">
        <f>IFERROR(IF(Loan_Not_Paid*Values_Entered,Payment_Number,""), "")</f>
        <v>91</v>
      </c>
      <c r="C104" s="24">
        <f>IFERROR(IF(Loan_Not_Paid*Values_Entered,Payment_Date,""), "")</f>
        <v>48761</v>
      </c>
      <c r="D104" s="3">
        <f>IFERROR(IF(Loan_Not_Paid*Values_Entered,Beginning_Balance,""), "")</f>
        <v>355728.29062881327</v>
      </c>
      <c r="E104" s="3">
        <f>IFERROR(IF(Loan_Not_Paid*Values_Entered,Monthly_Payment,""), "")</f>
        <v>2430.4421583227672</v>
      </c>
      <c r="F104" s="3">
        <f>IFERROR(IF(Loan_Not_Paid*Values_Entered,Principal,""), "")</f>
        <v>614.74567490486299</v>
      </c>
      <c r="G104" s="3">
        <f>IFERROR(IF(Loan_Not_Paid*Values_Entered,Interest,""), "")</f>
        <v>1815.6964834179043</v>
      </c>
      <c r="H104" s="25">
        <f>IFERROR(IF(Loan_Not_Paid*Values_Entered,Ending_Balance,""), "")</f>
        <v>355113.54495390848</v>
      </c>
      <c r="I104" s="35">
        <f>I103+Loan3[[#This Row],[Interest]]</f>
        <v>176283.78136128085</v>
      </c>
    </row>
    <row r="105" spans="2:9" x14ac:dyDescent="0.3">
      <c r="B105" s="23">
        <f>IFERROR(IF(Loan_Not_Paid*Values_Entered,Payment_Number,""), "")</f>
        <v>92</v>
      </c>
      <c r="C105" s="24">
        <f>IFERROR(IF(Loan_Not_Paid*Values_Entered,Payment_Date,""), "")</f>
        <v>48792</v>
      </c>
      <c r="D105" s="3">
        <f>IFERROR(IF(Loan_Not_Paid*Values_Entered,Beginning_Balance,""), "")</f>
        <v>355113.54495390848</v>
      </c>
      <c r="E105" s="3">
        <f>IFERROR(IF(Loan_Not_Paid*Values_Entered,Monthly_Payment,""), "")</f>
        <v>2430.4421583227672</v>
      </c>
      <c r="F105" s="3">
        <f>IFERROR(IF(Loan_Not_Paid*Values_Entered,Principal,""), "")</f>
        <v>617.88343928718984</v>
      </c>
      <c r="G105" s="3">
        <f>IFERROR(IF(Loan_Not_Paid*Values_Entered,Interest,""), "")</f>
        <v>1812.5587190355775</v>
      </c>
      <c r="H105" s="25">
        <f>IFERROR(IF(Loan_Not_Paid*Values_Entered,Ending_Balance,""), "")</f>
        <v>354495.66151462117</v>
      </c>
      <c r="I105" s="35">
        <f>I104+Loan3[[#This Row],[Interest]]</f>
        <v>178096.34008031644</v>
      </c>
    </row>
    <row r="106" spans="2:9" x14ac:dyDescent="0.3">
      <c r="B106" s="23">
        <f>IFERROR(IF(Loan_Not_Paid*Values_Entered,Payment_Number,""), "")</f>
        <v>93</v>
      </c>
      <c r="C106" s="24">
        <f>IFERROR(IF(Loan_Not_Paid*Values_Entered,Payment_Date,""), "")</f>
        <v>48823</v>
      </c>
      <c r="D106" s="3">
        <f>IFERROR(IF(Loan_Not_Paid*Values_Entered,Beginning_Balance,""), "")</f>
        <v>354495.66151462117</v>
      </c>
      <c r="E106" s="3">
        <f>IFERROR(IF(Loan_Not_Paid*Values_Entered,Monthly_Payment,""), "")</f>
        <v>2430.4421583227672</v>
      </c>
      <c r="F106" s="3">
        <f>IFERROR(IF(Loan_Not_Paid*Values_Entered,Principal,""), "")</f>
        <v>621.03721934188491</v>
      </c>
      <c r="G106" s="3">
        <f>IFERROR(IF(Loan_Not_Paid*Values_Entered,Interest,""), "")</f>
        <v>1809.4049389808824</v>
      </c>
      <c r="H106" s="25">
        <f>IFERROR(IF(Loan_Not_Paid*Values_Entered,Ending_Balance,""), "")</f>
        <v>353874.62429527933</v>
      </c>
      <c r="I106" s="35">
        <f>I105+Loan3[[#This Row],[Interest]]</f>
        <v>179905.74501929732</v>
      </c>
    </row>
    <row r="107" spans="2:9" x14ac:dyDescent="0.3">
      <c r="B107" s="23">
        <f>IFERROR(IF(Loan_Not_Paid*Values_Entered,Payment_Number,""), "")</f>
        <v>94</v>
      </c>
      <c r="C107" s="24">
        <f>IFERROR(IF(Loan_Not_Paid*Values_Entered,Payment_Date,""), "")</f>
        <v>48853</v>
      </c>
      <c r="D107" s="3">
        <f>IFERROR(IF(Loan_Not_Paid*Values_Entered,Beginning_Balance,""), "")</f>
        <v>353874.62429527933</v>
      </c>
      <c r="E107" s="3">
        <f>IFERROR(IF(Loan_Not_Paid*Values_Entered,Monthly_Payment,""), "")</f>
        <v>2430.4421583227672</v>
      </c>
      <c r="F107" s="3">
        <f>IFERROR(IF(Loan_Not_Paid*Values_Entered,Principal,""), "")</f>
        <v>624.20709681560902</v>
      </c>
      <c r="G107" s="3">
        <f>IFERROR(IF(Loan_Not_Paid*Values_Entered,Interest,""), "")</f>
        <v>1806.2350615071582</v>
      </c>
      <c r="H107" s="25">
        <f>IFERROR(IF(Loan_Not_Paid*Values_Entered,Ending_Balance,""), "")</f>
        <v>353250.41719846363</v>
      </c>
      <c r="I107" s="35">
        <f>I106+Loan3[[#This Row],[Interest]]</f>
        <v>181711.98008080447</v>
      </c>
    </row>
    <row r="108" spans="2:9" x14ac:dyDescent="0.3">
      <c r="B108" s="23">
        <f>IFERROR(IF(Loan_Not_Paid*Values_Entered,Payment_Number,""), "")</f>
        <v>95</v>
      </c>
      <c r="C108" s="24">
        <f>IFERROR(IF(Loan_Not_Paid*Values_Entered,Payment_Date,""), "")</f>
        <v>48884</v>
      </c>
      <c r="D108" s="3">
        <f>IFERROR(IF(Loan_Not_Paid*Values_Entered,Beginning_Balance,""), "")</f>
        <v>353250.41719846363</v>
      </c>
      <c r="E108" s="3">
        <f>IFERROR(IF(Loan_Not_Paid*Values_Entered,Monthly_Payment,""), "")</f>
        <v>2430.4421583227672</v>
      </c>
      <c r="F108" s="3">
        <f>IFERROR(IF(Loan_Not_Paid*Values_Entered,Principal,""), "")</f>
        <v>627.39315387227202</v>
      </c>
      <c r="G108" s="3">
        <f>IFERROR(IF(Loan_Not_Paid*Values_Entered,Interest,""), "")</f>
        <v>1803.0490044504952</v>
      </c>
      <c r="H108" s="25">
        <f>IFERROR(IF(Loan_Not_Paid*Values_Entered,Ending_Balance,""), "")</f>
        <v>352623.02404459141</v>
      </c>
      <c r="I108" s="35">
        <f>I107+Loan3[[#This Row],[Interest]]</f>
        <v>183515.02908525497</v>
      </c>
    </row>
    <row r="109" spans="2:9" x14ac:dyDescent="0.3">
      <c r="B109" s="23">
        <f>IFERROR(IF(Loan_Not_Paid*Values_Entered,Payment_Number,""), "")</f>
        <v>96</v>
      </c>
      <c r="C109" s="24">
        <f>IFERROR(IF(Loan_Not_Paid*Values_Entered,Payment_Date,""), "")</f>
        <v>48914</v>
      </c>
      <c r="D109" s="3">
        <f>IFERROR(IF(Loan_Not_Paid*Values_Entered,Beginning_Balance,""), "")</f>
        <v>352623.02404459141</v>
      </c>
      <c r="E109" s="3">
        <f>IFERROR(IF(Loan_Not_Paid*Values_Entered,Monthly_Payment,""), "")</f>
        <v>2430.4421583227672</v>
      </c>
      <c r="F109" s="3">
        <f>IFERROR(IF(Loan_Not_Paid*Values_Entered,Principal,""), "")</f>
        <v>630.59547309516188</v>
      </c>
      <c r="G109" s="3">
        <f>IFERROR(IF(Loan_Not_Paid*Values_Entered,Interest,""), "")</f>
        <v>1799.8466852276051</v>
      </c>
      <c r="H109" s="25">
        <f>IFERROR(IF(Loan_Not_Paid*Values_Entered,Ending_Balance,""), "")</f>
        <v>351992.42857149622</v>
      </c>
      <c r="I109" s="35">
        <f>I108+Loan3[[#This Row],[Interest]]</f>
        <v>185314.87577048258</v>
      </c>
    </row>
    <row r="110" spans="2:9" x14ac:dyDescent="0.3">
      <c r="B110" s="23">
        <f>IFERROR(IF(Loan_Not_Paid*Values_Entered,Payment_Number,""), "")</f>
        <v>97</v>
      </c>
      <c r="C110" s="24">
        <f>IFERROR(IF(Loan_Not_Paid*Values_Entered,Payment_Date,""), "")</f>
        <v>48945</v>
      </c>
      <c r="D110" s="3">
        <f>IFERROR(IF(Loan_Not_Paid*Values_Entered,Beginning_Balance,""), "")</f>
        <v>351992.42857149622</v>
      </c>
      <c r="E110" s="3">
        <f>IFERROR(IF(Loan_Not_Paid*Values_Entered,Monthly_Payment,""), "")</f>
        <v>2430.4421583227672</v>
      </c>
      <c r="F110" s="3">
        <f>IFERROR(IF(Loan_Not_Paid*Values_Entered,Principal,""), "")</f>
        <v>633.81413748908506</v>
      </c>
      <c r="G110" s="3">
        <f>IFERROR(IF(Loan_Not_Paid*Values_Entered,Interest,""), "")</f>
        <v>1796.6280208336818</v>
      </c>
      <c r="H110" s="25">
        <f>IFERROR(IF(Loan_Not_Paid*Values_Entered,Ending_Balance,""), "")</f>
        <v>351358.61443400721</v>
      </c>
      <c r="I110" s="35">
        <f>I109+Loan3[[#This Row],[Interest]]</f>
        <v>187111.50379131627</v>
      </c>
    </row>
    <row r="111" spans="2:9" x14ac:dyDescent="0.3">
      <c r="B111" s="23">
        <f>IFERROR(IF(Loan_Not_Paid*Values_Entered,Payment_Number,""), "")</f>
        <v>98</v>
      </c>
      <c r="C111" s="24">
        <f>IFERROR(IF(Loan_Not_Paid*Values_Entered,Payment_Date,""), "")</f>
        <v>48976</v>
      </c>
      <c r="D111" s="3">
        <f>IFERROR(IF(Loan_Not_Paid*Values_Entered,Beginning_Balance,""), "")</f>
        <v>351358.61443400721</v>
      </c>
      <c r="E111" s="3">
        <f>IFERROR(IF(Loan_Not_Paid*Values_Entered,Monthly_Payment,""), "")</f>
        <v>2430.4421583227672</v>
      </c>
      <c r="F111" s="3">
        <f>IFERROR(IF(Loan_Not_Paid*Values_Entered,Principal,""), "")</f>
        <v>637.04923048251885</v>
      </c>
      <c r="G111" s="3">
        <f>IFERROR(IF(Loan_Not_Paid*Values_Entered,Interest,""), "")</f>
        <v>1793.3929278402481</v>
      </c>
      <c r="H111" s="25">
        <f>IFERROR(IF(Loan_Not_Paid*Values_Entered,Ending_Balance,""), "")</f>
        <v>350721.56520352466</v>
      </c>
      <c r="I111" s="35">
        <f>I110+Loan3[[#This Row],[Interest]]</f>
        <v>188904.8967191565</v>
      </c>
    </row>
    <row r="112" spans="2:9" x14ac:dyDescent="0.3">
      <c r="B112" s="23">
        <f>IFERROR(IF(Loan_Not_Paid*Values_Entered,Payment_Number,""), "")</f>
        <v>99</v>
      </c>
      <c r="C112" s="24">
        <f>IFERROR(IF(Loan_Not_Paid*Values_Entered,Payment_Date,""), "")</f>
        <v>49004</v>
      </c>
      <c r="D112" s="3">
        <f>IFERROR(IF(Loan_Not_Paid*Values_Entered,Beginning_Balance,""), "")</f>
        <v>350721.56520352466</v>
      </c>
      <c r="E112" s="3">
        <f>IFERROR(IF(Loan_Not_Paid*Values_Entered,Monthly_Payment,""), "")</f>
        <v>2430.4421583227672</v>
      </c>
      <c r="F112" s="3">
        <f>IFERROR(IF(Loan_Not_Paid*Values_Entered,Principal,""), "")</f>
        <v>640.30083592977348</v>
      </c>
      <c r="G112" s="3">
        <f>IFERROR(IF(Loan_Not_Paid*Values_Entered,Interest,""), "")</f>
        <v>1790.1413223929937</v>
      </c>
      <c r="H112" s="25">
        <f>IFERROR(IF(Loan_Not_Paid*Values_Entered,Ending_Balance,""), "")</f>
        <v>350081.26436759485</v>
      </c>
      <c r="I112" s="35">
        <f>I111+Loan3[[#This Row],[Interest]]</f>
        <v>190695.0380415495</v>
      </c>
    </row>
    <row r="113" spans="2:9" x14ac:dyDescent="0.3">
      <c r="B113" s="23">
        <f>IFERROR(IF(Loan_Not_Paid*Values_Entered,Payment_Number,""), "")</f>
        <v>100</v>
      </c>
      <c r="C113" s="24">
        <f>IFERROR(IF(Loan_Not_Paid*Values_Entered,Payment_Date,""), "")</f>
        <v>49035</v>
      </c>
      <c r="D113" s="3">
        <f>IFERROR(IF(Loan_Not_Paid*Values_Entered,Beginning_Balance,""), "")</f>
        <v>350081.26436759485</v>
      </c>
      <c r="E113" s="3">
        <f>IFERROR(IF(Loan_Not_Paid*Values_Entered,Monthly_Payment,""), "")</f>
        <v>2430.4421583227672</v>
      </c>
      <c r="F113" s="3">
        <f>IFERROR(IF(Loan_Not_Paid*Values_Entered,Principal,""), "")</f>
        <v>643.56903811316499</v>
      </c>
      <c r="G113" s="3">
        <f>IFERROR(IF(Loan_Not_Paid*Values_Entered,Interest,""), "")</f>
        <v>1786.8731202096019</v>
      </c>
      <c r="H113" s="25">
        <f>IFERROR(IF(Loan_Not_Paid*Values_Entered,Ending_Balance,""), "")</f>
        <v>349437.69532948168</v>
      </c>
      <c r="I113" s="35">
        <f>I112+Loan3[[#This Row],[Interest]]</f>
        <v>192481.91116175911</v>
      </c>
    </row>
    <row r="114" spans="2:9" x14ac:dyDescent="0.3">
      <c r="B114" s="23">
        <f>IFERROR(IF(Loan_Not_Paid*Values_Entered,Payment_Number,""), "")</f>
        <v>101</v>
      </c>
      <c r="C114" s="24">
        <f>IFERROR(IF(Loan_Not_Paid*Values_Entered,Payment_Date,""), "")</f>
        <v>49065</v>
      </c>
      <c r="D114" s="3">
        <f>IFERROR(IF(Loan_Not_Paid*Values_Entered,Beginning_Balance,""), "")</f>
        <v>349437.69532948168</v>
      </c>
      <c r="E114" s="3">
        <f>IFERROR(IF(Loan_Not_Paid*Values_Entered,Monthly_Payment,""), "")</f>
        <v>2430.4421583227672</v>
      </c>
      <c r="F114" s="3">
        <f>IFERROR(IF(Loan_Not_Paid*Values_Entered,Principal,""), "")</f>
        <v>646.85392174520098</v>
      </c>
      <c r="G114" s="3">
        <f>IFERROR(IF(Loan_Not_Paid*Values_Entered,Interest,""), "")</f>
        <v>1783.588236577566</v>
      </c>
      <c r="H114" s="25">
        <f>IFERROR(IF(Loan_Not_Paid*Values_Entered,Ending_Balance,""), "")</f>
        <v>348790.84140773641</v>
      </c>
      <c r="I114" s="35">
        <f>I113+Loan3[[#This Row],[Interest]]</f>
        <v>194265.49939833669</v>
      </c>
    </row>
    <row r="115" spans="2:9" x14ac:dyDescent="0.3">
      <c r="B115" s="23">
        <f>IFERROR(IF(Loan_Not_Paid*Values_Entered,Payment_Number,""), "")</f>
        <v>102</v>
      </c>
      <c r="C115" s="24">
        <f>IFERROR(IF(Loan_Not_Paid*Values_Entered,Payment_Date,""), "")</f>
        <v>49096</v>
      </c>
      <c r="D115" s="3">
        <f>IFERROR(IF(Loan_Not_Paid*Values_Entered,Beginning_Balance,""), "")</f>
        <v>348790.84140773641</v>
      </c>
      <c r="E115" s="3">
        <f>IFERROR(IF(Loan_Not_Paid*Values_Entered,Monthly_Payment,""), "")</f>
        <v>2430.4421583227672</v>
      </c>
      <c r="F115" s="3">
        <f>IFERROR(IF(Loan_Not_Paid*Values_Entered,Principal,""), "")</f>
        <v>650.15557197077544</v>
      </c>
      <c r="G115" s="3">
        <f>IFERROR(IF(Loan_Not_Paid*Values_Entered,Interest,""), "")</f>
        <v>1780.2865863519917</v>
      </c>
      <c r="H115" s="25">
        <f>IFERROR(IF(Loan_Not_Paid*Values_Entered,Ending_Balance,""), "")</f>
        <v>348140.68583576562</v>
      </c>
      <c r="I115" s="35">
        <f>I114+Loan3[[#This Row],[Interest]]</f>
        <v>196045.78598468867</v>
      </c>
    </row>
    <row r="116" spans="2:9" x14ac:dyDescent="0.3">
      <c r="B116" s="23">
        <f>IFERROR(IF(Loan_Not_Paid*Values_Entered,Payment_Number,""), "")</f>
        <v>103</v>
      </c>
      <c r="C116" s="24">
        <f>IFERROR(IF(Loan_Not_Paid*Values_Entered,Payment_Date,""), "")</f>
        <v>49126</v>
      </c>
      <c r="D116" s="3">
        <f>IFERROR(IF(Loan_Not_Paid*Values_Entered,Beginning_Balance,""), "")</f>
        <v>348140.68583576562</v>
      </c>
      <c r="E116" s="3">
        <f>IFERROR(IF(Loan_Not_Paid*Values_Entered,Monthly_Payment,""), "")</f>
        <v>2430.4421583227672</v>
      </c>
      <c r="F116" s="3">
        <f>IFERROR(IF(Loan_Not_Paid*Values_Entered,Principal,""), "")</f>
        <v>653.47407436937613</v>
      </c>
      <c r="G116" s="3">
        <f>IFERROR(IF(Loan_Not_Paid*Values_Entered,Interest,""), "")</f>
        <v>1776.9680839533908</v>
      </c>
      <c r="H116" s="25">
        <f>IFERROR(IF(Loan_Not_Paid*Values_Entered,Ending_Balance,""), "")</f>
        <v>347487.21176139626</v>
      </c>
      <c r="I116" s="35">
        <f>I115+Loan3[[#This Row],[Interest]]</f>
        <v>197822.75406864207</v>
      </c>
    </row>
    <row r="117" spans="2:9" x14ac:dyDescent="0.3">
      <c r="B117" s="23">
        <f>IFERROR(IF(Loan_Not_Paid*Values_Entered,Payment_Number,""), "")</f>
        <v>104</v>
      </c>
      <c r="C117" s="24">
        <f>IFERROR(IF(Loan_Not_Paid*Values_Entered,Payment_Date,""), "")</f>
        <v>49157</v>
      </c>
      <c r="D117" s="3">
        <f>IFERROR(IF(Loan_Not_Paid*Values_Entered,Beginning_Balance,""), "")</f>
        <v>347487.21176139626</v>
      </c>
      <c r="E117" s="3">
        <f>IFERROR(IF(Loan_Not_Paid*Values_Entered,Monthly_Payment,""), "")</f>
        <v>2430.4421583227672</v>
      </c>
      <c r="F117" s="3">
        <f>IFERROR(IF(Loan_Not_Paid*Values_Entered,Principal,""), "")</f>
        <v>656.80951495730335</v>
      </c>
      <c r="G117" s="3">
        <f>IFERROR(IF(Loan_Not_Paid*Values_Entered,Interest,""), "")</f>
        <v>1773.632643365464</v>
      </c>
      <c r="H117" s="25">
        <f>IFERROR(IF(Loan_Not_Paid*Values_Entered,Ending_Balance,""), "")</f>
        <v>346830.40224643901</v>
      </c>
      <c r="I117" s="35">
        <f>I116+Loan3[[#This Row],[Interest]]</f>
        <v>199596.38671200754</v>
      </c>
    </row>
    <row r="118" spans="2:9" x14ac:dyDescent="0.3">
      <c r="B118" s="23">
        <f>IFERROR(IF(Loan_Not_Paid*Values_Entered,Payment_Number,""), "")</f>
        <v>105</v>
      </c>
      <c r="C118" s="24">
        <f>IFERROR(IF(Loan_Not_Paid*Values_Entered,Payment_Date,""), "")</f>
        <v>49188</v>
      </c>
      <c r="D118" s="3">
        <f>IFERROR(IF(Loan_Not_Paid*Values_Entered,Beginning_Balance,""), "")</f>
        <v>346830.40224643901</v>
      </c>
      <c r="E118" s="3">
        <f>IFERROR(IF(Loan_Not_Paid*Values_Entered,Monthly_Payment,""), "")</f>
        <v>2430.4421583227672</v>
      </c>
      <c r="F118" s="3">
        <f>IFERROR(IF(Loan_Not_Paid*Values_Entered,Principal,""), "")</f>
        <v>660.1619801898978</v>
      </c>
      <c r="G118" s="3">
        <f>IFERROR(IF(Loan_Not_Paid*Values_Entered,Interest,""), "")</f>
        <v>1770.2801781328694</v>
      </c>
      <c r="H118" s="25">
        <f>IFERROR(IF(Loan_Not_Paid*Values_Entered,Ending_Balance,""), "")</f>
        <v>346170.24026624899</v>
      </c>
      <c r="I118" s="35">
        <f>I117+Loan3[[#This Row],[Interest]]</f>
        <v>201366.66689014042</v>
      </c>
    </row>
    <row r="119" spans="2:9" x14ac:dyDescent="0.3">
      <c r="B119" s="23">
        <f>IFERROR(IF(Loan_Not_Paid*Values_Entered,Payment_Number,""), "")</f>
        <v>106</v>
      </c>
      <c r="C119" s="24">
        <f>IFERROR(IF(Loan_Not_Paid*Values_Entered,Payment_Date,""), "")</f>
        <v>49218</v>
      </c>
      <c r="D119" s="3">
        <f>IFERROR(IF(Loan_Not_Paid*Values_Entered,Beginning_Balance,""), "")</f>
        <v>346170.24026624899</v>
      </c>
      <c r="E119" s="3">
        <f>IFERROR(IF(Loan_Not_Paid*Values_Entered,Monthly_Payment,""), "")</f>
        <v>2430.4421583227672</v>
      </c>
      <c r="F119" s="3">
        <f>IFERROR(IF(Loan_Not_Paid*Values_Entered,Principal,""), "")</f>
        <v>663.53155696378383</v>
      </c>
      <c r="G119" s="3">
        <f>IFERROR(IF(Loan_Not_Paid*Values_Entered,Interest,""), "")</f>
        <v>1766.9106013589833</v>
      </c>
      <c r="H119" s="25">
        <f>IFERROR(IF(Loan_Not_Paid*Values_Entered,Ending_Balance,""), "")</f>
        <v>345506.70870928519</v>
      </c>
      <c r="I119" s="35">
        <f>I118+Loan3[[#This Row],[Interest]]</f>
        <v>203133.5774914994</v>
      </c>
    </row>
    <row r="120" spans="2:9" x14ac:dyDescent="0.3">
      <c r="B120" s="23">
        <f>IFERROR(IF(Loan_Not_Paid*Values_Entered,Payment_Number,""), "")</f>
        <v>107</v>
      </c>
      <c r="C120" s="24">
        <f>IFERROR(IF(Loan_Not_Paid*Values_Entered,Payment_Date,""), "")</f>
        <v>49249</v>
      </c>
      <c r="D120" s="3">
        <f>IFERROR(IF(Loan_Not_Paid*Values_Entered,Beginning_Balance,""), "")</f>
        <v>345506.70870928519</v>
      </c>
      <c r="E120" s="3">
        <f>IFERROR(IF(Loan_Not_Paid*Values_Entered,Monthly_Payment,""), "")</f>
        <v>2430.4421583227672</v>
      </c>
      <c r="F120" s="3">
        <f>IFERROR(IF(Loan_Not_Paid*Values_Entered,Principal,""), "")</f>
        <v>666.91833261911972</v>
      </c>
      <c r="G120" s="3">
        <f>IFERROR(IF(Loan_Not_Paid*Values_Entered,Interest,""), "")</f>
        <v>1763.5238257036472</v>
      </c>
      <c r="H120" s="25">
        <f>IFERROR(IF(Loan_Not_Paid*Values_Entered,Ending_Balance,""), "")</f>
        <v>344839.79037666612</v>
      </c>
      <c r="I120" s="35">
        <f>I119+Loan3[[#This Row],[Interest]]</f>
        <v>204897.10131720305</v>
      </c>
    </row>
    <row r="121" spans="2:9" x14ac:dyDescent="0.3">
      <c r="B121" s="23">
        <f>IFERROR(IF(Loan_Not_Paid*Values_Entered,Payment_Number,""), "")</f>
        <v>108</v>
      </c>
      <c r="C121" s="24">
        <f>IFERROR(IF(Loan_Not_Paid*Values_Entered,Payment_Date,""), "")</f>
        <v>49279</v>
      </c>
      <c r="D121" s="3">
        <f>IFERROR(IF(Loan_Not_Paid*Values_Entered,Beginning_Balance,""), "")</f>
        <v>344839.79037666612</v>
      </c>
      <c r="E121" s="3">
        <f>IFERROR(IF(Loan_Not_Paid*Values_Entered,Monthly_Payment,""), "")</f>
        <v>2430.4421583227672</v>
      </c>
      <c r="F121" s="3">
        <f>IFERROR(IF(Loan_Not_Paid*Values_Entered,Principal,""), "")</f>
        <v>670.32239494186308</v>
      </c>
      <c r="G121" s="3">
        <f>IFERROR(IF(Loan_Not_Paid*Values_Entered,Interest,""), "")</f>
        <v>1760.1197633809038</v>
      </c>
      <c r="H121" s="25">
        <f>IFERROR(IF(Loan_Not_Paid*Values_Entered,Ending_Balance,""), "")</f>
        <v>344169.4679817243</v>
      </c>
      <c r="I121" s="35">
        <f>I120+Loan3[[#This Row],[Interest]]</f>
        <v>206657.22108058396</v>
      </c>
    </row>
    <row r="122" spans="2:9" x14ac:dyDescent="0.3">
      <c r="B122" s="23">
        <f>IFERROR(IF(Loan_Not_Paid*Values_Entered,Payment_Number,""), "")</f>
        <v>109</v>
      </c>
      <c r="C122" s="24">
        <f>IFERROR(IF(Loan_Not_Paid*Values_Entered,Payment_Date,""), "")</f>
        <v>49310</v>
      </c>
      <c r="D122" s="3">
        <f>IFERROR(IF(Loan_Not_Paid*Values_Entered,Beginning_Balance,""), "")</f>
        <v>344169.4679817243</v>
      </c>
      <c r="E122" s="3">
        <f>IFERROR(IF(Loan_Not_Paid*Values_Entered,Monthly_Payment,""), "")</f>
        <v>2430.4421583227672</v>
      </c>
      <c r="F122" s="3">
        <f>IFERROR(IF(Loan_Not_Paid*Values_Entered,Principal,""), "")</f>
        <v>673.74383216604565</v>
      </c>
      <c r="G122" s="3">
        <f>IFERROR(IF(Loan_Not_Paid*Values_Entered,Interest,""), "")</f>
        <v>1756.6983261567216</v>
      </c>
      <c r="H122" s="25">
        <f>IFERROR(IF(Loan_Not_Paid*Values_Entered,Ending_Balance,""), "")</f>
        <v>343495.72414955829</v>
      </c>
      <c r="I122" s="35">
        <f>I121+Loan3[[#This Row],[Interest]]</f>
        <v>208413.91940674066</v>
      </c>
    </row>
    <row r="123" spans="2:9" x14ac:dyDescent="0.3">
      <c r="B123" s="23">
        <f>IFERROR(IF(Loan_Not_Paid*Values_Entered,Payment_Number,""), "")</f>
        <v>110</v>
      </c>
      <c r="C123" s="24">
        <f>IFERROR(IF(Loan_Not_Paid*Values_Entered,Payment_Date,""), "")</f>
        <v>49341</v>
      </c>
      <c r="D123" s="3">
        <f>IFERROR(IF(Loan_Not_Paid*Values_Entered,Beginning_Balance,""), "")</f>
        <v>343495.72414955829</v>
      </c>
      <c r="E123" s="3">
        <f>IFERROR(IF(Loan_Not_Paid*Values_Entered,Monthly_Payment,""), "")</f>
        <v>2430.4421583227672</v>
      </c>
      <c r="F123" s="3">
        <f>IFERROR(IF(Loan_Not_Paid*Values_Entered,Principal,""), "")</f>
        <v>677.18273297605992</v>
      </c>
      <c r="G123" s="3">
        <f>IFERROR(IF(Loan_Not_Paid*Values_Entered,Interest,""), "")</f>
        <v>1753.2594253467071</v>
      </c>
      <c r="H123" s="25">
        <f>IFERROR(IF(Loan_Not_Paid*Values_Entered,Ending_Balance,""), "")</f>
        <v>342818.54141658201</v>
      </c>
      <c r="I123" s="35">
        <f>I122+Loan3[[#This Row],[Interest]]</f>
        <v>210167.17883208737</v>
      </c>
    </row>
    <row r="124" spans="2:9" x14ac:dyDescent="0.3">
      <c r="B124" s="23">
        <f>IFERROR(IF(Loan_Not_Paid*Values_Entered,Payment_Number,""), "")</f>
        <v>111</v>
      </c>
      <c r="C124" s="24">
        <f>IFERROR(IF(Loan_Not_Paid*Values_Entered,Payment_Date,""), "")</f>
        <v>49369</v>
      </c>
      <c r="D124" s="3">
        <f>IFERROR(IF(Loan_Not_Paid*Values_Entered,Beginning_Balance,""), "")</f>
        <v>342818.54141658201</v>
      </c>
      <c r="E124" s="3">
        <f>IFERROR(IF(Loan_Not_Paid*Values_Entered,Monthly_Payment,""), "")</f>
        <v>2430.4421583227672</v>
      </c>
      <c r="F124" s="3">
        <f>IFERROR(IF(Loan_Not_Paid*Values_Entered,Principal,""), "")</f>
        <v>680.63918650895835</v>
      </c>
      <c r="G124" s="3">
        <f>IFERROR(IF(Loan_Not_Paid*Values_Entered,Interest,""), "")</f>
        <v>1749.8029718138084</v>
      </c>
      <c r="H124" s="25">
        <f>IFERROR(IF(Loan_Not_Paid*Values_Entered,Ending_Balance,""), "")</f>
        <v>342137.90223007317</v>
      </c>
      <c r="I124" s="35">
        <f>I123+Loan3[[#This Row],[Interest]]</f>
        <v>211916.98180390117</v>
      </c>
    </row>
    <row r="125" spans="2:9" x14ac:dyDescent="0.3">
      <c r="B125" s="23">
        <f>IFERROR(IF(Loan_Not_Paid*Values_Entered,Payment_Number,""), "")</f>
        <v>112</v>
      </c>
      <c r="C125" s="24">
        <f>IFERROR(IF(Loan_Not_Paid*Values_Entered,Payment_Date,""), "")</f>
        <v>49400</v>
      </c>
      <c r="D125" s="3">
        <f>IFERROR(IF(Loan_Not_Paid*Values_Entered,Beginning_Balance,""), "")</f>
        <v>342137.90223007317</v>
      </c>
      <c r="E125" s="3">
        <f>IFERROR(IF(Loan_Not_Paid*Values_Entered,Monthly_Payment,""), "")</f>
        <v>2430.4421583227672</v>
      </c>
      <c r="F125" s="3">
        <f>IFERROR(IF(Loan_Not_Paid*Values_Entered,Principal,""), "")</f>
        <v>684.11328235676456</v>
      </c>
      <c r="G125" s="3">
        <f>IFERROR(IF(Loan_Not_Paid*Values_Entered,Interest,""), "")</f>
        <v>1746.3288759660027</v>
      </c>
      <c r="H125" s="25">
        <f>IFERROR(IF(Loan_Not_Paid*Values_Entered,Ending_Balance,""), "")</f>
        <v>341453.78894771641</v>
      </c>
      <c r="I125" s="35">
        <f>I124+Loan3[[#This Row],[Interest]]</f>
        <v>213663.31067986717</v>
      </c>
    </row>
    <row r="126" spans="2:9" x14ac:dyDescent="0.3">
      <c r="B126" s="23">
        <f>IFERROR(IF(Loan_Not_Paid*Values_Entered,Payment_Number,""), "")</f>
        <v>113</v>
      </c>
      <c r="C126" s="24">
        <f>IFERROR(IF(Loan_Not_Paid*Values_Entered,Payment_Date,""), "")</f>
        <v>49430</v>
      </c>
      <c r="D126" s="3">
        <f>IFERROR(IF(Loan_Not_Paid*Values_Entered,Beginning_Balance,""), "")</f>
        <v>341453.78894771641</v>
      </c>
      <c r="E126" s="3">
        <f>IFERROR(IF(Loan_Not_Paid*Values_Entered,Monthly_Payment,""), "")</f>
        <v>2430.4421583227672</v>
      </c>
      <c r="F126" s="3">
        <f>IFERROR(IF(Loan_Not_Paid*Values_Entered,Principal,""), "")</f>
        <v>687.60511056879386</v>
      </c>
      <c r="G126" s="3">
        <f>IFERROR(IF(Loan_Not_Paid*Values_Entered,Interest,""), "")</f>
        <v>1742.8370477539731</v>
      </c>
      <c r="H126" s="25">
        <f>IFERROR(IF(Loan_Not_Paid*Values_Entered,Ending_Balance,""), "")</f>
        <v>340766.1838371476</v>
      </c>
      <c r="I126" s="35">
        <f>I125+Loan3[[#This Row],[Interest]]</f>
        <v>215406.14772762114</v>
      </c>
    </row>
    <row r="127" spans="2:9" x14ac:dyDescent="0.3">
      <c r="B127" s="23">
        <f>IFERROR(IF(Loan_Not_Paid*Values_Entered,Payment_Number,""), "")</f>
        <v>114</v>
      </c>
      <c r="C127" s="24">
        <f>IFERROR(IF(Loan_Not_Paid*Values_Entered,Payment_Date,""), "")</f>
        <v>49461</v>
      </c>
      <c r="D127" s="3">
        <f>IFERROR(IF(Loan_Not_Paid*Values_Entered,Beginning_Balance,""), "")</f>
        <v>340766.1838371476</v>
      </c>
      <c r="E127" s="3">
        <f>IFERROR(IF(Loan_Not_Paid*Values_Entered,Monthly_Payment,""), "")</f>
        <v>2430.4421583227672</v>
      </c>
      <c r="F127" s="3">
        <f>IFERROR(IF(Loan_Not_Paid*Values_Entered,Principal,""), "")</f>
        <v>691.11476165398869</v>
      </c>
      <c r="G127" s="3">
        <f>IFERROR(IF(Loan_Not_Paid*Values_Entered,Interest,""), "")</f>
        <v>1739.3273966687784</v>
      </c>
      <c r="H127" s="25">
        <f>IFERROR(IF(Loan_Not_Paid*Values_Entered,Ending_Balance,""), "")</f>
        <v>340075.06907549361</v>
      </c>
      <c r="I127" s="35">
        <f>I126+Loan3[[#This Row],[Interest]]</f>
        <v>217145.47512428992</v>
      </c>
    </row>
    <row r="128" spans="2:9" x14ac:dyDescent="0.3">
      <c r="B128" s="23">
        <f>IFERROR(IF(Loan_Not_Paid*Values_Entered,Payment_Number,""), "")</f>
        <v>115</v>
      </c>
      <c r="C128" s="24">
        <f>IFERROR(IF(Loan_Not_Paid*Values_Entered,Payment_Date,""), "")</f>
        <v>49491</v>
      </c>
      <c r="D128" s="3">
        <f>IFERROR(IF(Loan_Not_Paid*Values_Entered,Beginning_Balance,""), "")</f>
        <v>340075.06907549361</v>
      </c>
      <c r="E128" s="3">
        <f>IFERROR(IF(Loan_Not_Paid*Values_Entered,Monthly_Payment,""), "")</f>
        <v>2430.4421583227672</v>
      </c>
      <c r="F128" s="3">
        <f>IFERROR(IF(Loan_Not_Paid*Values_Entered,Principal,""), "")</f>
        <v>694.64232658326432</v>
      </c>
      <c r="G128" s="3">
        <f>IFERROR(IF(Loan_Not_Paid*Values_Entered,Interest,""), "")</f>
        <v>1735.7998317395027</v>
      </c>
      <c r="H128" s="25">
        <f>IFERROR(IF(Loan_Not_Paid*Values_Entered,Ending_Balance,""), "")</f>
        <v>339380.42674891028</v>
      </c>
      <c r="I128" s="35">
        <f>I127+Loan3[[#This Row],[Interest]]</f>
        <v>218881.27495602943</v>
      </c>
    </row>
    <row r="129" spans="2:9" x14ac:dyDescent="0.3">
      <c r="B129" s="23">
        <f>IFERROR(IF(Loan_Not_Paid*Values_Entered,Payment_Number,""), "")</f>
        <v>116</v>
      </c>
      <c r="C129" s="24">
        <f>IFERROR(IF(Loan_Not_Paid*Values_Entered,Payment_Date,""), "")</f>
        <v>49522</v>
      </c>
      <c r="D129" s="3">
        <f>IFERROR(IF(Loan_Not_Paid*Values_Entered,Beginning_Balance,""), "")</f>
        <v>339380.42674891028</v>
      </c>
      <c r="E129" s="3">
        <f>IFERROR(IF(Loan_Not_Paid*Values_Entered,Monthly_Payment,""), "")</f>
        <v>2430.4421583227672</v>
      </c>
      <c r="F129" s="3">
        <f>IFERROR(IF(Loan_Not_Paid*Values_Entered,Principal,""), "")</f>
        <v>698.18789679186648</v>
      </c>
      <c r="G129" s="3">
        <f>IFERROR(IF(Loan_Not_Paid*Values_Entered,Interest,""), "")</f>
        <v>1732.2542615309007</v>
      </c>
      <c r="H129" s="25">
        <f>IFERROR(IF(Loan_Not_Paid*Values_Entered,Ending_Balance,""), "")</f>
        <v>338682.23885211843</v>
      </c>
      <c r="I129" s="35">
        <f>I128+Loan3[[#This Row],[Interest]]</f>
        <v>220613.52921756034</v>
      </c>
    </row>
    <row r="130" spans="2:9" x14ac:dyDescent="0.3">
      <c r="B130" s="23">
        <f>IFERROR(IF(Loan_Not_Paid*Values_Entered,Payment_Number,""), "")</f>
        <v>117</v>
      </c>
      <c r="C130" s="24">
        <f>IFERROR(IF(Loan_Not_Paid*Values_Entered,Payment_Date,""), "")</f>
        <v>49553</v>
      </c>
      <c r="D130" s="3">
        <f>IFERROR(IF(Loan_Not_Paid*Values_Entered,Beginning_Balance,""), "")</f>
        <v>338682.23885211843</v>
      </c>
      <c r="E130" s="3">
        <f>IFERROR(IF(Loan_Not_Paid*Values_Entered,Monthly_Payment,""), "")</f>
        <v>2430.4421583227672</v>
      </c>
      <c r="F130" s="3">
        <f>IFERROR(IF(Loan_Not_Paid*Values_Entered,Principal,""), "")</f>
        <v>701.75156418174151</v>
      </c>
      <c r="G130" s="3">
        <f>IFERROR(IF(Loan_Not_Paid*Values_Entered,Interest,""), "")</f>
        <v>1728.6905941410253</v>
      </c>
      <c r="H130" s="25">
        <f>IFERROR(IF(Loan_Not_Paid*Values_Entered,Ending_Balance,""), "")</f>
        <v>337980.48728793667</v>
      </c>
      <c r="I130" s="35">
        <f>I129+Loan3[[#This Row],[Interest]]</f>
        <v>222342.21981170136</v>
      </c>
    </row>
    <row r="131" spans="2:9" x14ac:dyDescent="0.3">
      <c r="B131" s="23">
        <f>IFERROR(IF(Loan_Not_Paid*Values_Entered,Payment_Number,""), "")</f>
        <v>118</v>
      </c>
      <c r="C131" s="24">
        <f>IFERROR(IF(Loan_Not_Paid*Values_Entered,Payment_Date,""), "")</f>
        <v>49583</v>
      </c>
      <c r="D131" s="3">
        <f>IFERROR(IF(Loan_Not_Paid*Values_Entered,Beginning_Balance,""), "")</f>
        <v>337980.48728793667</v>
      </c>
      <c r="E131" s="3">
        <f>IFERROR(IF(Loan_Not_Paid*Values_Entered,Monthly_Payment,""), "")</f>
        <v>2430.4421583227672</v>
      </c>
      <c r="F131" s="3">
        <f>IFERROR(IF(Loan_Not_Paid*Values_Entered,Principal,""), "")</f>
        <v>705.33342112391938</v>
      </c>
      <c r="G131" s="3">
        <f>IFERROR(IF(Loan_Not_Paid*Values_Entered,Interest,""), "")</f>
        <v>1725.1087371988478</v>
      </c>
      <c r="H131" s="25">
        <f>IFERROR(IF(Loan_Not_Paid*Values_Entered,Ending_Balance,""), "")</f>
        <v>337275.15386681276</v>
      </c>
      <c r="I131" s="35">
        <f>I130+Loan3[[#This Row],[Interest]]</f>
        <v>224067.3285489002</v>
      </c>
    </row>
    <row r="132" spans="2:9" x14ac:dyDescent="0.3">
      <c r="B132" s="23">
        <f>IFERROR(IF(Loan_Not_Paid*Values_Entered,Payment_Number,""), "")</f>
        <v>119</v>
      </c>
      <c r="C132" s="24">
        <f>IFERROR(IF(Loan_Not_Paid*Values_Entered,Payment_Date,""), "")</f>
        <v>49614</v>
      </c>
      <c r="D132" s="3">
        <f>IFERROR(IF(Loan_Not_Paid*Values_Entered,Beginning_Balance,""), "")</f>
        <v>337275.15386681276</v>
      </c>
      <c r="E132" s="3">
        <f>IFERROR(IF(Loan_Not_Paid*Values_Entered,Monthly_Payment,""), "")</f>
        <v>2430.4421583227672</v>
      </c>
      <c r="F132" s="3">
        <f>IFERROR(IF(Loan_Not_Paid*Values_Entered,Principal,""), "")</f>
        <v>708.93356046090582</v>
      </c>
      <c r="G132" s="3">
        <f>IFERROR(IF(Loan_Not_Paid*Values_Entered,Interest,""), "")</f>
        <v>1721.5085978618613</v>
      </c>
      <c r="H132" s="25">
        <f>IFERROR(IF(Loan_Not_Paid*Values_Entered,Ending_Balance,""), "")</f>
        <v>336566.22030635178</v>
      </c>
      <c r="I132" s="35">
        <f>I131+Loan3[[#This Row],[Interest]]</f>
        <v>225788.83714676206</v>
      </c>
    </row>
    <row r="133" spans="2:9" x14ac:dyDescent="0.3">
      <c r="B133" s="23">
        <f>IFERROR(IF(Loan_Not_Paid*Values_Entered,Payment_Number,""), "")</f>
        <v>120</v>
      </c>
      <c r="C133" s="24">
        <f>IFERROR(IF(Loan_Not_Paid*Values_Entered,Payment_Date,""), "")</f>
        <v>49644</v>
      </c>
      <c r="D133" s="3">
        <f>IFERROR(IF(Loan_Not_Paid*Values_Entered,Beginning_Balance,""), "")</f>
        <v>336566.22030635178</v>
      </c>
      <c r="E133" s="3">
        <f>IFERROR(IF(Loan_Not_Paid*Values_Entered,Monthly_Payment,""), "")</f>
        <v>2430.4421583227672</v>
      </c>
      <c r="F133" s="3">
        <f>IFERROR(IF(Loan_Not_Paid*Values_Entered,Principal,""), "")</f>
        <v>712.55207550909176</v>
      </c>
      <c r="G133" s="3">
        <f>IFERROR(IF(Loan_Not_Paid*Values_Entered,Interest,""), "")</f>
        <v>1717.890082813675</v>
      </c>
      <c r="H133" s="25">
        <f>IFERROR(IF(Loan_Not_Paid*Values_Entered,Ending_Balance,""), "")</f>
        <v>335853.66823084268</v>
      </c>
      <c r="I133" s="35">
        <f>I132+Loan3[[#This Row],[Interest]]</f>
        <v>227506.72722957574</v>
      </c>
    </row>
    <row r="134" spans="2:9" x14ac:dyDescent="0.3">
      <c r="B134" s="23">
        <f>IFERROR(IF(Loan_Not_Paid*Values_Entered,Payment_Number,""), "")</f>
        <v>121</v>
      </c>
      <c r="C134" s="24">
        <f>IFERROR(IF(Loan_Not_Paid*Values_Entered,Payment_Date,""), "")</f>
        <v>49675</v>
      </c>
      <c r="D134" s="3">
        <f>IFERROR(IF(Loan_Not_Paid*Values_Entered,Beginning_Balance,""), "")</f>
        <v>335853.66823084268</v>
      </c>
      <c r="E134" s="3">
        <f>IFERROR(IF(Loan_Not_Paid*Values_Entered,Monthly_Payment,""), "")</f>
        <v>2430.4421583227672</v>
      </c>
      <c r="F134" s="3">
        <f>IFERROR(IF(Loan_Not_Paid*Values_Entered,Principal,""), "")</f>
        <v>716.18906006116947</v>
      </c>
      <c r="G134" s="3">
        <f>IFERROR(IF(Loan_Not_Paid*Values_Entered,Interest,""), "")</f>
        <v>1714.2530982615976</v>
      </c>
      <c r="H134" s="25">
        <f>IFERROR(IF(Loan_Not_Paid*Values_Entered,Ending_Balance,""), "")</f>
        <v>335137.4791707815</v>
      </c>
      <c r="I134" s="35">
        <f>I133+Loan3[[#This Row],[Interest]]</f>
        <v>229220.98032783734</v>
      </c>
    </row>
    <row r="135" spans="2:9" x14ac:dyDescent="0.3">
      <c r="B135" s="23">
        <f>IFERROR(IF(Loan_Not_Paid*Values_Entered,Payment_Number,""), "")</f>
        <v>122</v>
      </c>
      <c r="C135" s="24">
        <f>IFERROR(IF(Loan_Not_Paid*Values_Entered,Payment_Date,""), "")</f>
        <v>49706</v>
      </c>
      <c r="D135" s="3">
        <f>IFERROR(IF(Loan_Not_Paid*Values_Entered,Beginning_Balance,""), "")</f>
        <v>335137.4791707815</v>
      </c>
      <c r="E135" s="3">
        <f>IFERROR(IF(Loan_Not_Paid*Values_Entered,Monthly_Payment,""), "")</f>
        <v>2430.4421583227672</v>
      </c>
      <c r="F135" s="3">
        <f>IFERROR(IF(Loan_Not_Paid*Values_Entered,Principal,""), "")</f>
        <v>719.84460838856489</v>
      </c>
      <c r="G135" s="3">
        <f>IFERROR(IF(Loan_Not_Paid*Values_Entered,Interest,""), "")</f>
        <v>1710.5975499342019</v>
      </c>
      <c r="H135" s="25">
        <f>IFERROR(IF(Loan_Not_Paid*Values_Entered,Ending_Balance,""), "")</f>
        <v>334417.63456239295</v>
      </c>
      <c r="I135" s="35">
        <f>I134+Loan3[[#This Row],[Interest]]</f>
        <v>230931.57787777155</v>
      </c>
    </row>
    <row r="136" spans="2:9" x14ac:dyDescent="0.3">
      <c r="B136" s="23">
        <f>IFERROR(IF(Loan_Not_Paid*Values_Entered,Payment_Number,""), "")</f>
        <v>123</v>
      </c>
      <c r="C136" s="24">
        <f>IFERROR(IF(Loan_Not_Paid*Values_Entered,Payment_Date,""), "")</f>
        <v>49735</v>
      </c>
      <c r="D136" s="3">
        <f>IFERROR(IF(Loan_Not_Paid*Values_Entered,Beginning_Balance,""), "")</f>
        <v>334417.63456239295</v>
      </c>
      <c r="E136" s="3">
        <f>IFERROR(IF(Loan_Not_Paid*Values_Entered,Monthly_Payment,""), "")</f>
        <v>2430.4421583227672</v>
      </c>
      <c r="F136" s="3">
        <f>IFERROR(IF(Loan_Not_Paid*Values_Entered,Principal,""), "")</f>
        <v>723.5188152438817</v>
      </c>
      <c r="G136" s="3">
        <f>IFERROR(IF(Loan_Not_Paid*Values_Entered,Interest,""), "")</f>
        <v>1706.9233430788854</v>
      </c>
      <c r="H136" s="25">
        <f>IFERROR(IF(Loan_Not_Paid*Values_Entered,Ending_Balance,""), "")</f>
        <v>333694.11574714904</v>
      </c>
      <c r="I136" s="35">
        <f>I135+Loan3[[#This Row],[Interest]]</f>
        <v>232638.50122085042</v>
      </c>
    </row>
    <row r="137" spans="2:9" x14ac:dyDescent="0.3">
      <c r="B137" s="23">
        <f>IFERROR(IF(Loan_Not_Paid*Values_Entered,Payment_Number,""), "")</f>
        <v>124</v>
      </c>
      <c r="C137" s="24">
        <f>IFERROR(IF(Loan_Not_Paid*Values_Entered,Payment_Date,""), "")</f>
        <v>49766</v>
      </c>
      <c r="D137" s="3">
        <f>IFERROR(IF(Loan_Not_Paid*Values_Entered,Beginning_Balance,""), "")</f>
        <v>333694.11574714904</v>
      </c>
      <c r="E137" s="3">
        <f>IFERROR(IF(Loan_Not_Paid*Values_Entered,Monthly_Payment,""), "")</f>
        <v>2430.4421583227672</v>
      </c>
      <c r="F137" s="3">
        <f>IFERROR(IF(Loan_Not_Paid*Values_Entered,Principal,""), "")</f>
        <v>727.21177586335557</v>
      </c>
      <c r="G137" s="3">
        <f>IFERROR(IF(Loan_Not_Paid*Values_Entered,Interest,""), "")</f>
        <v>1703.2303824594117</v>
      </c>
      <c r="H137" s="25">
        <f>IFERROR(IF(Loan_Not_Paid*Values_Entered,Ending_Balance,""), "")</f>
        <v>332966.90397128573</v>
      </c>
      <c r="I137" s="35">
        <f>I136+Loan3[[#This Row],[Interest]]</f>
        <v>234341.73160330983</v>
      </c>
    </row>
    <row r="138" spans="2:9" x14ac:dyDescent="0.3">
      <c r="B138" s="23">
        <f>IFERROR(IF(Loan_Not_Paid*Values_Entered,Payment_Number,""), "")</f>
        <v>125</v>
      </c>
      <c r="C138" s="24">
        <f>IFERROR(IF(Loan_Not_Paid*Values_Entered,Payment_Date,""), "")</f>
        <v>49796</v>
      </c>
      <c r="D138" s="3">
        <f>IFERROR(IF(Loan_Not_Paid*Values_Entered,Beginning_Balance,""), "")</f>
        <v>332966.90397128573</v>
      </c>
      <c r="E138" s="3">
        <f>IFERROR(IF(Loan_Not_Paid*Values_Entered,Monthly_Payment,""), "")</f>
        <v>2430.4421583227672</v>
      </c>
      <c r="F138" s="3">
        <f>IFERROR(IF(Loan_Not_Paid*Values_Entered,Principal,""), "")</f>
        <v>730.92358596932479</v>
      </c>
      <c r="G138" s="3">
        <f>IFERROR(IF(Loan_Not_Paid*Values_Entered,Interest,""), "")</f>
        <v>1699.5185723534423</v>
      </c>
      <c r="H138" s="25">
        <f>IFERROR(IF(Loan_Not_Paid*Values_Entered,Ending_Balance,""), "")</f>
        <v>332235.98038531636</v>
      </c>
      <c r="I138" s="35">
        <f>I137+Loan3[[#This Row],[Interest]]</f>
        <v>236041.25017566327</v>
      </c>
    </row>
    <row r="139" spans="2:9" x14ac:dyDescent="0.3">
      <c r="B139" s="23">
        <f>IFERROR(IF(Loan_Not_Paid*Values_Entered,Payment_Number,""), "")</f>
        <v>126</v>
      </c>
      <c r="C139" s="24">
        <f>IFERROR(IF(Loan_Not_Paid*Values_Entered,Payment_Date,""), "")</f>
        <v>49827</v>
      </c>
      <c r="D139" s="3">
        <f>IFERROR(IF(Loan_Not_Paid*Values_Entered,Beginning_Balance,""), "")</f>
        <v>332235.98038531636</v>
      </c>
      <c r="E139" s="3">
        <f>IFERROR(IF(Loan_Not_Paid*Values_Entered,Monthly_Payment,""), "")</f>
        <v>2430.4421583227672</v>
      </c>
      <c r="F139" s="3">
        <f>IFERROR(IF(Loan_Not_Paid*Values_Entered,Principal,""), "")</f>
        <v>734.65434177270993</v>
      </c>
      <c r="G139" s="3">
        <f>IFERROR(IF(Loan_Not_Paid*Values_Entered,Interest,""), "")</f>
        <v>1695.787816550057</v>
      </c>
      <c r="H139" s="25">
        <f>IFERROR(IF(Loan_Not_Paid*Values_Entered,Ending_Balance,""), "")</f>
        <v>331501.3260435437</v>
      </c>
      <c r="I139" s="35">
        <f>I138+Loan3[[#This Row],[Interest]]</f>
        <v>237737.03799221333</v>
      </c>
    </row>
    <row r="140" spans="2:9" x14ac:dyDescent="0.3">
      <c r="B140" s="23">
        <f>IFERROR(IF(Loan_Not_Paid*Values_Entered,Payment_Number,""), "")</f>
        <v>127</v>
      </c>
      <c r="C140" s="24">
        <f>IFERROR(IF(Loan_Not_Paid*Values_Entered,Payment_Date,""), "")</f>
        <v>49857</v>
      </c>
      <c r="D140" s="3">
        <f>IFERROR(IF(Loan_Not_Paid*Values_Entered,Beginning_Balance,""), "")</f>
        <v>331501.3260435437</v>
      </c>
      <c r="E140" s="3">
        <f>IFERROR(IF(Loan_Not_Paid*Values_Entered,Monthly_Payment,""), "")</f>
        <v>2430.4421583227672</v>
      </c>
      <c r="F140" s="3">
        <f>IFERROR(IF(Loan_Not_Paid*Values_Entered,Principal,""), "")</f>
        <v>738.40413997550809</v>
      </c>
      <c r="G140" s="3">
        <f>IFERROR(IF(Loan_Not_Paid*Values_Entered,Interest,""), "")</f>
        <v>1692.0380183472589</v>
      </c>
      <c r="H140" s="25">
        <f>IFERROR(IF(Loan_Not_Paid*Values_Entered,Ending_Balance,""), "")</f>
        <v>330762.92190356809</v>
      </c>
      <c r="I140" s="35">
        <f>I139+Loan3[[#This Row],[Interest]]</f>
        <v>239429.07601056059</v>
      </c>
    </row>
    <row r="141" spans="2:9" x14ac:dyDescent="0.3">
      <c r="B141" s="23">
        <f>IFERROR(IF(Loan_Not_Paid*Values_Entered,Payment_Number,""), "")</f>
        <v>128</v>
      </c>
      <c r="C141" s="24">
        <f>IFERROR(IF(Loan_Not_Paid*Values_Entered,Payment_Date,""), "")</f>
        <v>49888</v>
      </c>
      <c r="D141" s="3">
        <f>IFERROR(IF(Loan_Not_Paid*Values_Entered,Beginning_Balance,""), "")</f>
        <v>330762.92190356809</v>
      </c>
      <c r="E141" s="3">
        <f>IFERROR(IF(Loan_Not_Paid*Values_Entered,Monthly_Payment,""), "")</f>
        <v>2430.4421583227672</v>
      </c>
      <c r="F141" s="3">
        <f>IFERROR(IF(Loan_Not_Paid*Values_Entered,Principal,""), "")</f>
        <v>742.17307777329984</v>
      </c>
      <c r="G141" s="3">
        <f>IFERROR(IF(Loan_Not_Paid*Values_Entered,Interest,""), "")</f>
        <v>1688.2690805494672</v>
      </c>
      <c r="H141" s="25">
        <f>IFERROR(IF(Loan_Not_Paid*Values_Entered,Ending_Balance,""), "")</f>
        <v>330020.74882579478</v>
      </c>
      <c r="I141" s="35">
        <f>I140+Loan3[[#This Row],[Interest]]</f>
        <v>241117.34509111007</v>
      </c>
    </row>
    <row r="142" spans="2:9" x14ac:dyDescent="0.3">
      <c r="B142" s="23">
        <f>IFERROR(IF(Loan_Not_Paid*Values_Entered,Payment_Number,""), "")</f>
        <v>129</v>
      </c>
      <c r="C142" s="24">
        <f>IFERROR(IF(Loan_Not_Paid*Values_Entered,Payment_Date,""), "")</f>
        <v>49919</v>
      </c>
      <c r="D142" s="3">
        <f>IFERROR(IF(Loan_Not_Paid*Values_Entered,Beginning_Balance,""), "")</f>
        <v>330020.74882579478</v>
      </c>
      <c r="E142" s="3">
        <f>IFERROR(IF(Loan_Not_Paid*Values_Entered,Monthly_Payment,""), "")</f>
        <v>2430.4421583227672</v>
      </c>
      <c r="F142" s="3">
        <f>IFERROR(IF(Loan_Not_Paid*Values_Entered,Principal,""), "")</f>
        <v>745.96125285776759</v>
      </c>
      <c r="G142" s="3">
        <f>IFERROR(IF(Loan_Not_Paid*Values_Entered,Interest,""), "")</f>
        <v>1684.4809054649995</v>
      </c>
      <c r="H142" s="25">
        <f>IFERROR(IF(Loan_Not_Paid*Values_Entered,Ending_Balance,""), "")</f>
        <v>329274.78757293697</v>
      </c>
      <c r="I142" s="35">
        <f>I141+Loan3[[#This Row],[Interest]]</f>
        <v>242801.82599657506</v>
      </c>
    </row>
    <row r="143" spans="2:9" x14ac:dyDescent="0.3">
      <c r="B143" s="23">
        <f>IFERROR(IF(Loan_Not_Paid*Values_Entered,Payment_Number,""), "")</f>
        <v>130</v>
      </c>
      <c r="C143" s="24">
        <f>IFERROR(IF(Loan_Not_Paid*Values_Entered,Payment_Date,""), "")</f>
        <v>49949</v>
      </c>
      <c r="D143" s="3">
        <f>IFERROR(IF(Loan_Not_Paid*Values_Entered,Beginning_Balance,""), "")</f>
        <v>329274.78757293697</v>
      </c>
      <c r="E143" s="3">
        <f>IFERROR(IF(Loan_Not_Paid*Values_Entered,Monthly_Payment,""), "")</f>
        <v>2430.4421583227672</v>
      </c>
      <c r="F143" s="3">
        <f>IFERROR(IF(Loan_Not_Paid*Values_Entered,Principal,""), "")</f>
        <v>749.76876341922912</v>
      </c>
      <c r="G143" s="3">
        <f>IFERROR(IF(Loan_Not_Paid*Values_Entered,Interest,""), "")</f>
        <v>1680.6733949035381</v>
      </c>
      <c r="H143" s="25">
        <f>IFERROR(IF(Loan_Not_Paid*Values_Entered,Ending_Balance,""), "")</f>
        <v>328525.01880951785</v>
      </c>
      <c r="I143" s="35">
        <f>I142+Loan3[[#This Row],[Interest]]</f>
        <v>244482.4993914786</v>
      </c>
    </row>
    <row r="144" spans="2:9" x14ac:dyDescent="0.3">
      <c r="B144" s="23">
        <f>IFERROR(IF(Loan_Not_Paid*Values_Entered,Payment_Number,""), "")</f>
        <v>131</v>
      </c>
      <c r="C144" s="24">
        <f>IFERROR(IF(Loan_Not_Paid*Values_Entered,Payment_Date,""), "")</f>
        <v>49980</v>
      </c>
      <c r="D144" s="3">
        <f>IFERROR(IF(Loan_Not_Paid*Values_Entered,Beginning_Balance,""), "")</f>
        <v>328525.01880951785</v>
      </c>
      <c r="E144" s="3">
        <f>IFERROR(IF(Loan_Not_Paid*Values_Entered,Monthly_Payment,""), "")</f>
        <v>2430.4421583227672</v>
      </c>
      <c r="F144" s="3">
        <f>IFERROR(IF(Loan_Not_Paid*Values_Entered,Principal,""), "")</f>
        <v>753.59570814918152</v>
      </c>
      <c r="G144" s="3">
        <f>IFERROR(IF(Loan_Not_Paid*Values_Entered,Interest,""), "")</f>
        <v>1676.8464501735855</v>
      </c>
      <c r="H144" s="25">
        <f>IFERROR(IF(Loan_Not_Paid*Values_Entered,Ending_Balance,""), "")</f>
        <v>327771.42310136853</v>
      </c>
      <c r="I144" s="35">
        <f>I143+Loan3[[#This Row],[Interest]]</f>
        <v>246159.34584165219</v>
      </c>
    </row>
    <row r="145" spans="2:9" x14ac:dyDescent="0.3">
      <c r="B145" s="23">
        <f>IFERROR(IF(Loan_Not_Paid*Values_Entered,Payment_Number,""), "")</f>
        <v>132</v>
      </c>
      <c r="C145" s="24">
        <f>IFERROR(IF(Loan_Not_Paid*Values_Entered,Payment_Date,""), "")</f>
        <v>50010</v>
      </c>
      <c r="D145" s="3">
        <f>IFERROR(IF(Loan_Not_Paid*Values_Entered,Beginning_Balance,""), "")</f>
        <v>327771.42310136853</v>
      </c>
      <c r="E145" s="3">
        <f>IFERROR(IF(Loan_Not_Paid*Values_Entered,Monthly_Payment,""), "")</f>
        <v>2430.4421583227672</v>
      </c>
      <c r="F145" s="3">
        <f>IFERROR(IF(Loan_Not_Paid*Values_Entered,Principal,""), "")</f>
        <v>757.44218624285952</v>
      </c>
      <c r="G145" s="3">
        <f>IFERROR(IF(Loan_Not_Paid*Values_Entered,Interest,""), "")</f>
        <v>1672.9999720799076</v>
      </c>
      <c r="H145" s="25">
        <f>IFERROR(IF(Loan_Not_Paid*Values_Entered,Ending_Balance,""), "")</f>
        <v>327013.98091512575</v>
      </c>
      <c r="I145" s="35">
        <f>I144+Loan3[[#This Row],[Interest]]</f>
        <v>247832.3458137321</v>
      </c>
    </row>
    <row r="146" spans="2:9" x14ac:dyDescent="0.3">
      <c r="B146" s="23">
        <f>IFERROR(IF(Loan_Not_Paid*Values_Entered,Payment_Number,""), "")</f>
        <v>133</v>
      </c>
      <c r="C146" s="24">
        <f>IFERROR(IF(Loan_Not_Paid*Values_Entered,Payment_Date,""), "")</f>
        <v>50041</v>
      </c>
      <c r="D146" s="3">
        <f>IFERROR(IF(Loan_Not_Paid*Values_Entered,Beginning_Balance,""), "")</f>
        <v>327013.98091512575</v>
      </c>
      <c r="E146" s="3">
        <f>IFERROR(IF(Loan_Not_Paid*Values_Entered,Monthly_Payment,""), "")</f>
        <v>2430.4421583227672</v>
      </c>
      <c r="F146" s="3">
        <f>IFERROR(IF(Loan_Not_Paid*Values_Entered,Principal,""), "")</f>
        <v>761.30829740180752</v>
      </c>
      <c r="G146" s="3">
        <f>IFERROR(IF(Loan_Not_Paid*Values_Entered,Interest,""), "")</f>
        <v>1669.1338609209597</v>
      </c>
      <c r="H146" s="25">
        <f>IFERROR(IF(Loan_Not_Paid*Values_Entered,Ending_Balance,""), "")</f>
        <v>326252.67261772387</v>
      </c>
      <c r="I146" s="35">
        <f>I145+Loan3[[#This Row],[Interest]]</f>
        <v>249501.47967465306</v>
      </c>
    </row>
    <row r="147" spans="2:9" x14ac:dyDescent="0.3">
      <c r="B147" s="23">
        <f>IFERROR(IF(Loan_Not_Paid*Values_Entered,Payment_Number,""), "")</f>
        <v>134</v>
      </c>
      <c r="C147" s="24">
        <f>IFERROR(IF(Loan_Not_Paid*Values_Entered,Payment_Date,""), "")</f>
        <v>50072</v>
      </c>
      <c r="D147" s="3">
        <f>IFERROR(IF(Loan_Not_Paid*Values_Entered,Beginning_Balance,""), "")</f>
        <v>326252.67261772387</v>
      </c>
      <c r="E147" s="3">
        <f>IFERROR(IF(Loan_Not_Paid*Values_Entered,Monthly_Payment,""), "")</f>
        <v>2430.4421583227672</v>
      </c>
      <c r="F147" s="3">
        <f>IFERROR(IF(Loan_Not_Paid*Values_Entered,Principal,""), "")</f>
        <v>765.19414183646256</v>
      </c>
      <c r="G147" s="3">
        <f>IFERROR(IF(Loan_Not_Paid*Values_Entered,Interest,""), "")</f>
        <v>1665.2480164863046</v>
      </c>
      <c r="H147" s="25">
        <f>IFERROR(IF(Loan_Not_Paid*Values_Entered,Ending_Balance,""), "")</f>
        <v>325487.47847588733</v>
      </c>
      <c r="I147" s="35">
        <f>I146+Loan3[[#This Row],[Interest]]</f>
        <v>251166.72769113936</v>
      </c>
    </row>
    <row r="148" spans="2:9" x14ac:dyDescent="0.3">
      <c r="B148" s="23">
        <f>IFERROR(IF(Loan_Not_Paid*Values_Entered,Payment_Number,""), "")</f>
        <v>135</v>
      </c>
      <c r="C148" s="24">
        <f>IFERROR(IF(Loan_Not_Paid*Values_Entered,Payment_Date,""), "")</f>
        <v>50100</v>
      </c>
      <c r="D148" s="3">
        <f>IFERROR(IF(Loan_Not_Paid*Values_Entered,Beginning_Balance,""), "")</f>
        <v>325487.47847588733</v>
      </c>
      <c r="E148" s="3">
        <f>IFERROR(IF(Loan_Not_Paid*Values_Entered,Monthly_Payment,""), "")</f>
        <v>2430.4421583227672</v>
      </c>
      <c r="F148" s="3">
        <f>IFERROR(IF(Loan_Not_Paid*Values_Entered,Principal,""), "")</f>
        <v>769.09982026875275</v>
      </c>
      <c r="G148" s="3">
        <f>IFERROR(IF(Loan_Not_Paid*Values_Entered,Interest,""), "")</f>
        <v>1661.3423380540141</v>
      </c>
      <c r="H148" s="25">
        <f>IFERROR(IF(Loan_Not_Paid*Values_Entered,Ending_Balance,""), "")</f>
        <v>324718.3786556187</v>
      </c>
      <c r="I148" s="35">
        <f>I147+Loan3[[#This Row],[Interest]]</f>
        <v>252828.07002919336</v>
      </c>
    </row>
    <row r="149" spans="2:9" x14ac:dyDescent="0.3">
      <c r="B149" s="23">
        <f>IFERROR(IF(Loan_Not_Paid*Values_Entered,Payment_Number,""), "")</f>
        <v>136</v>
      </c>
      <c r="C149" s="24">
        <f>IFERROR(IF(Loan_Not_Paid*Values_Entered,Payment_Date,""), "")</f>
        <v>50131</v>
      </c>
      <c r="D149" s="3">
        <f>IFERROR(IF(Loan_Not_Paid*Values_Entered,Beginning_Balance,""), "")</f>
        <v>324718.3786556187</v>
      </c>
      <c r="E149" s="3">
        <f>IFERROR(IF(Loan_Not_Paid*Values_Entered,Monthly_Payment,""), "")</f>
        <v>2430.4421583227672</v>
      </c>
      <c r="F149" s="3">
        <f>IFERROR(IF(Loan_Not_Paid*Values_Entered,Principal,""), "")</f>
        <v>773.02543393470819</v>
      </c>
      <c r="G149" s="3">
        <f>IFERROR(IF(Loan_Not_Paid*Values_Entered,Interest,""), "")</f>
        <v>1657.416724388059</v>
      </c>
      <c r="H149" s="25">
        <f>IFERROR(IF(Loan_Not_Paid*Values_Entered,Ending_Balance,""), "")</f>
        <v>323945.35322168394</v>
      </c>
      <c r="I149" s="35">
        <f>I148+Loan3[[#This Row],[Interest]]</f>
        <v>254485.48675358141</v>
      </c>
    </row>
    <row r="150" spans="2:9" x14ac:dyDescent="0.3">
      <c r="B150" s="23">
        <f>IFERROR(IF(Loan_Not_Paid*Values_Entered,Payment_Number,""), "")</f>
        <v>137</v>
      </c>
      <c r="C150" s="24">
        <f>IFERROR(IF(Loan_Not_Paid*Values_Entered,Payment_Date,""), "")</f>
        <v>50161</v>
      </c>
      <c r="D150" s="3">
        <f>IFERROR(IF(Loan_Not_Paid*Values_Entered,Beginning_Balance,""), "")</f>
        <v>323945.35322168394</v>
      </c>
      <c r="E150" s="3">
        <f>IFERROR(IF(Loan_Not_Paid*Values_Entered,Monthly_Payment,""), "")</f>
        <v>2430.4421583227672</v>
      </c>
      <c r="F150" s="3">
        <f>IFERROR(IF(Loan_Not_Paid*Values_Entered,Principal,""), "")</f>
        <v>776.97108458708306</v>
      </c>
      <c r="G150" s="3">
        <f>IFERROR(IF(Loan_Not_Paid*Values_Entered,Interest,""), "")</f>
        <v>1653.4710737356843</v>
      </c>
      <c r="H150" s="25">
        <f>IFERROR(IF(Loan_Not_Paid*Values_Entered,Ending_Balance,""), "")</f>
        <v>323168.38213709689</v>
      </c>
      <c r="I150" s="35">
        <f>I149+Loan3[[#This Row],[Interest]]</f>
        <v>256138.95782731709</v>
      </c>
    </row>
    <row r="151" spans="2:9" x14ac:dyDescent="0.3">
      <c r="B151" s="23">
        <f>IFERROR(IF(Loan_Not_Paid*Values_Entered,Payment_Number,""), "")</f>
        <v>138</v>
      </c>
      <c r="C151" s="24">
        <f>IFERROR(IF(Loan_Not_Paid*Values_Entered,Payment_Date,""), "")</f>
        <v>50192</v>
      </c>
      <c r="D151" s="3">
        <f>IFERROR(IF(Loan_Not_Paid*Values_Entered,Beginning_Balance,""), "")</f>
        <v>323168.38213709689</v>
      </c>
      <c r="E151" s="3">
        <f>IFERROR(IF(Loan_Not_Paid*Values_Entered,Monthly_Payment,""), "")</f>
        <v>2430.4421583227672</v>
      </c>
      <c r="F151" s="3">
        <f>IFERROR(IF(Loan_Not_Paid*Values_Entered,Principal,""), "")</f>
        <v>780.9368744979962</v>
      </c>
      <c r="G151" s="3">
        <f>IFERROR(IF(Loan_Not_Paid*Values_Entered,Interest,""), "")</f>
        <v>1649.5052838247709</v>
      </c>
      <c r="H151" s="25">
        <f>IFERROR(IF(Loan_Not_Paid*Values_Entered,Ending_Balance,""), "")</f>
        <v>322387.44526259881</v>
      </c>
      <c r="I151" s="35">
        <f>I150+Loan3[[#This Row],[Interest]]</f>
        <v>257788.46311114187</v>
      </c>
    </row>
    <row r="152" spans="2:9" x14ac:dyDescent="0.3">
      <c r="B152" s="23">
        <f>IFERROR(IF(Loan_Not_Paid*Values_Entered,Payment_Number,""), "")</f>
        <v>139</v>
      </c>
      <c r="C152" s="24">
        <f>IFERROR(IF(Loan_Not_Paid*Values_Entered,Payment_Date,""), "")</f>
        <v>50222</v>
      </c>
      <c r="D152" s="3">
        <f>IFERROR(IF(Loan_Not_Paid*Values_Entered,Beginning_Balance,""), "")</f>
        <v>322387.44526259881</v>
      </c>
      <c r="E152" s="3">
        <f>IFERROR(IF(Loan_Not_Paid*Values_Entered,Monthly_Payment,""), "")</f>
        <v>2430.4421583227672</v>
      </c>
      <c r="F152" s="3">
        <f>IFERROR(IF(Loan_Not_Paid*Values_Entered,Principal,""), "")</f>
        <v>784.92290646157994</v>
      </c>
      <c r="G152" s="3">
        <f>IFERROR(IF(Loan_Not_Paid*Values_Entered,Interest,""), "")</f>
        <v>1645.5192518611873</v>
      </c>
      <c r="H152" s="25">
        <f>IFERROR(IF(Loan_Not_Paid*Values_Entered,Ending_Balance,""), "")</f>
        <v>321602.52235613711</v>
      </c>
      <c r="I152" s="35">
        <f>I151+Loan3[[#This Row],[Interest]]</f>
        <v>259433.98236300304</v>
      </c>
    </row>
    <row r="153" spans="2:9" x14ac:dyDescent="0.3">
      <c r="B153" s="23">
        <f>IFERROR(IF(Loan_Not_Paid*Values_Entered,Payment_Number,""), "")</f>
        <v>140</v>
      </c>
      <c r="C153" s="24">
        <f>IFERROR(IF(Loan_Not_Paid*Values_Entered,Payment_Date,""), "")</f>
        <v>50253</v>
      </c>
      <c r="D153" s="3">
        <f>IFERROR(IF(Loan_Not_Paid*Values_Entered,Beginning_Balance,""), "")</f>
        <v>321602.52235613711</v>
      </c>
      <c r="E153" s="3">
        <f>IFERROR(IF(Loan_Not_Paid*Values_Entered,Monthly_Payment,""), "")</f>
        <v>2430.4421583227672</v>
      </c>
      <c r="F153" s="3">
        <f>IFERROR(IF(Loan_Not_Paid*Values_Entered,Principal,""), "")</f>
        <v>788.9292837966442</v>
      </c>
      <c r="G153" s="3">
        <f>IFERROR(IF(Loan_Not_Paid*Values_Entered,Interest,""), "")</f>
        <v>1641.5128745261229</v>
      </c>
      <c r="H153" s="25">
        <f>IFERROR(IF(Loan_Not_Paid*Values_Entered,Ending_Balance,""), "")</f>
        <v>320813.59307234059</v>
      </c>
      <c r="I153" s="35">
        <f>I152+Loan3[[#This Row],[Interest]]</f>
        <v>261075.49523752916</v>
      </c>
    </row>
    <row r="154" spans="2:9" x14ac:dyDescent="0.3">
      <c r="B154" s="23">
        <f>IFERROR(IF(Loan_Not_Paid*Values_Entered,Payment_Number,""), "")</f>
        <v>141</v>
      </c>
      <c r="C154" s="24">
        <f>IFERROR(IF(Loan_Not_Paid*Values_Entered,Payment_Date,""), "")</f>
        <v>50284</v>
      </c>
      <c r="D154" s="3">
        <f>IFERROR(IF(Loan_Not_Paid*Values_Entered,Beginning_Balance,""), "")</f>
        <v>320813.59307234059</v>
      </c>
      <c r="E154" s="3">
        <f>IFERROR(IF(Loan_Not_Paid*Values_Entered,Monthly_Payment,""), "")</f>
        <v>2430.4421583227672</v>
      </c>
      <c r="F154" s="3">
        <f>IFERROR(IF(Loan_Not_Paid*Values_Entered,Principal,""), "")</f>
        <v>792.95611034935621</v>
      </c>
      <c r="G154" s="3">
        <f>IFERROR(IF(Loan_Not_Paid*Values_Entered,Interest,""), "")</f>
        <v>1637.4860479734109</v>
      </c>
      <c r="H154" s="25">
        <f>IFERROR(IF(Loan_Not_Paid*Values_Entered,Ending_Balance,""), "")</f>
        <v>320020.6369619912</v>
      </c>
      <c r="I154" s="35">
        <f>I153+Loan3[[#This Row],[Interest]]</f>
        <v>262712.98128550255</v>
      </c>
    </row>
    <row r="155" spans="2:9" x14ac:dyDescent="0.3">
      <c r="B155" s="23">
        <f>IFERROR(IF(Loan_Not_Paid*Values_Entered,Payment_Number,""), "")</f>
        <v>142</v>
      </c>
      <c r="C155" s="24">
        <f>IFERROR(IF(Loan_Not_Paid*Values_Entered,Payment_Date,""), "")</f>
        <v>50314</v>
      </c>
      <c r="D155" s="3">
        <f>IFERROR(IF(Loan_Not_Paid*Values_Entered,Beginning_Balance,""), "")</f>
        <v>320020.6369619912</v>
      </c>
      <c r="E155" s="3">
        <f>IFERROR(IF(Loan_Not_Paid*Values_Entered,Monthly_Payment,""), "")</f>
        <v>2430.4421583227672</v>
      </c>
      <c r="F155" s="3">
        <f>IFERROR(IF(Loan_Not_Paid*Values_Entered,Principal,""), "")</f>
        <v>797.00349049593092</v>
      </c>
      <c r="G155" s="3">
        <f>IFERROR(IF(Loan_Not_Paid*Values_Entered,Interest,""), "")</f>
        <v>1633.4386678268361</v>
      </c>
      <c r="H155" s="25">
        <f>IFERROR(IF(Loan_Not_Paid*Values_Entered,Ending_Balance,""), "")</f>
        <v>319223.63347149518</v>
      </c>
      <c r="I155" s="35">
        <f>I154+Loan3[[#This Row],[Interest]]</f>
        <v>264346.41995332937</v>
      </c>
    </row>
    <row r="156" spans="2:9" x14ac:dyDescent="0.3">
      <c r="B156" s="23">
        <f>IFERROR(IF(Loan_Not_Paid*Values_Entered,Payment_Number,""), "")</f>
        <v>143</v>
      </c>
      <c r="C156" s="24">
        <f>IFERROR(IF(Loan_Not_Paid*Values_Entered,Payment_Date,""), "")</f>
        <v>50345</v>
      </c>
      <c r="D156" s="3">
        <f>IFERROR(IF(Loan_Not_Paid*Values_Entered,Beginning_Balance,""), "")</f>
        <v>319223.63347149518</v>
      </c>
      <c r="E156" s="3">
        <f>IFERROR(IF(Loan_Not_Paid*Values_Entered,Monthly_Payment,""), "")</f>
        <v>2430.4421583227672</v>
      </c>
      <c r="F156" s="3">
        <f>IFERROR(IF(Loan_Not_Paid*Values_Entered,Principal,""), "")</f>
        <v>801.07152914533742</v>
      </c>
      <c r="G156" s="3">
        <f>IFERROR(IF(Loan_Not_Paid*Values_Entered,Interest,""), "")</f>
        <v>1629.3706291774299</v>
      </c>
      <c r="H156" s="25">
        <f>IFERROR(IF(Loan_Not_Paid*Values_Entered,Ending_Balance,""), "")</f>
        <v>318422.56194234989</v>
      </c>
      <c r="I156" s="35">
        <f>I155+Loan3[[#This Row],[Interest]]</f>
        <v>265975.7905825068</v>
      </c>
    </row>
    <row r="157" spans="2:9" x14ac:dyDescent="0.3">
      <c r="B157" s="23">
        <f>IFERROR(IF(Loan_Not_Paid*Values_Entered,Payment_Number,""), "")</f>
        <v>144</v>
      </c>
      <c r="C157" s="24">
        <f>IFERROR(IF(Loan_Not_Paid*Values_Entered,Payment_Date,""), "")</f>
        <v>50375</v>
      </c>
      <c r="D157" s="3">
        <f>IFERROR(IF(Loan_Not_Paid*Values_Entered,Beginning_Balance,""), "")</f>
        <v>318422.56194234989</v>
      </c>
      <c r="E157" s="3">
        <f>IFERROR(IF(Loan_Not_Paid*Values_Entered,Monthly_Payment,""), "")</f>
        <v>2430.4421583227672</v>
      </c>
      <c r="F157" s="3">
        <f>IFERROR(IF(Loan_Not_Paid*Values_Entered,Principal,""), "")</f>
        <v>805.16033174201652</v>
      </c>
      <c r="G157" s="3">
        <f>IFERROR(IF(Loan_Not_Paid*Values_Entered,Interest,""), "")</f>
        <v>1625.2818265807507</v>
      </c>
      <c r="H157" s="25">
        <f>IFERROR(IF(Loan_Not_Paid*Values_Entered,Ending_Balance,""), "")</f>
        <v>317617.40161060786</v>
      </c>
      <c r="I157" s="35">
        <f>I156+Loan3[[#This Row],[Interest]]</f>
        <v>267601.07240908756</v>
      </c>
    </row>
    <row r="158" spans="2:9" x14ac:dyDescent="0.3">
      <c r="B158" s="23">
        <f>IFERROR(IF(Loan_Not_Paid*Values_Entered,Payment_Number,""), "")</f>
        <v>145</v>
      </c>
      <c r="C158" s="24">
        <f>IFERROR(IF(Loan_Not_Paid*Values_Entered,Payment_Date,""), "")</f>
        <v>50406</v>
      </c>
      <c r="D158" s="3">
        <f>IFERROR(IF(Loan_Not_Paid*Values_Entered,Beginning_Balance,""), "")</f>
        <v>317617.40161060786</v>
      </c>
      <c r="E158" s="3">
        <f>IFERROR(IF(Loan_Not_Paid*Values_Entered,Monthly_Payment,""), "")</f>
        <v>2430.4421583227672</v>
      </c>
      <c r="F158" s="3">
        <f>IFERROR(IF(Loan_Not_Paid*Values_Entered,Principal,""), "")</f>
        <v>809.27000426861639</v>
      </c>
      <c r="G158" s="3">
        <f>IFERROR(IF(Loan_Not_Paid*Values_Entered,Interest,""), "")</f>
        <v>1621.1721540541505</v>
      </c>
      <c r="H158" s="25">
        <f>IFERROR(IF(Loan_Not_Paid*Values_Entered,Ending_Balance,""), "")</f>
        <v>316808.13160633924</v>
      </c>
      <c r="I158" s="35">
        <f>I157+Loan3[[#This Row],[Interest]]</f>
        <v>269222.24456314172</v>
      </c>
    </row>
    <row r="159" spans="2:9" x14ac:dyDescent="0.3">
      <c r="B159" s="23">
        <f>IFERROR(IF(Loan_Not_Paid*Values_Entered,Payment_Number,""), "")</f>
        <v>146</v>
      </c>
      <c r="C159" s="24">
        <f>IFERROR(IF(Loan_Not_Paid*Values_Entered,Payment_Date,""), "")</f>
        <v>50437</v>
      </c>
      <c r="D159" s="3">
        <f>IFERROR(IF(Loan_Not_Paid*Values_Entered,Beginning_Balance,""), "")</f>
        <v>316808.13160633924</v>
      </c>
      <c r="E159" s="3">
        <f>IFERROR(IF(Loan_Not_Paid*Values_Entered,Monthly_Payment,""), "")</f>
        <v>2430.4421583227672</v>
      </c>
      <c r="F159" s="3">
        <f>IFERROR(IF(Loan_Not_Paid*Values_Entered,Principal,""), "")</f>
        <v>813.40065324873751</v>
      </c>
      <c r="G159" s="3">
        <f>IFERROR(IF(Loan_Not_Paid*Values_Entered,Interest,""), "")</f>
        <v>1617.0415050740298</v>
      </c>
      <c r="H159" s="25">
        <f>IFERROR(IF(Loan_Not_Paid*Values_Entered,Ending_Balance,""), "")</f>
        <v>315994.73095309047</v>
      </c>
      <c r="I159" s="35">
        <f>I158+Loan3[[#This Row],[Interest]]</f>
        <v>270839.28606821573</v>
      </c>
    </row>
    <row r="160" spans="2:9" x14ac:dyDescent="0.3">
      <c r="B160" s="23">
        <f>IFERROR(IF(Loan_Not_Paid*Values_Entered,Payment_Number,""), "")</f>
        <v>147</v>
      </c>
      <c r="C160" s="24">
        <f>IFERROR(IF(Loan_Not_Paid*Values_Entered,Payment_Date,""), "")</f>
        <v>50465</v>
      </c>
      <c r="D160" s="3">
        <f>IFERROR(IF(Loan_Not_Paid*Values_Entered,Beginning_Balance,""), "")</f>
        <v>315994.73095309047</v>
      </c>
      <c r="E160" s="3">
        <f>IFERROR(IF(Loan_Not_Paid*Values_Entered,Monthly_Payment,""), "")</f>
        <v>2430.4421583227672</v>
      </c>
      <c r="F160" s="3">
        <f>IFERROR(IF(Loan_Not_Paid*Values_Entered,Principal,""), "")</f>
        <v>817.55238574969474</v>
      </c>
      <c r="G160" s="3">
        <f>IFERROR(IF(Loan_Not_Paid*Values_Entered,Interest,""), "")</f>
        <v>1612.8897725730724</v>
      </c>
      <c r="H160" s="25">
        <f>IFERROR(IF(Loan_Not_Paid*Values_Entered,Ending_Balance,""), "")</f>
        <v>315177.17856734083</v>
      </c>
      <c r="I160" s="35">
        <f>I159+Loan3[[#This Row],[Interest]]</f>
        <v>272452.17584078881</v>
      </c>
    </row>
    <row r="161" spans="2:9" x14ac:dyDescent="0.3">
      <c r="B161" s="23">
        <f>IFERROR(IF(Loan_Not_Paid*Values_Entered,Payment_Number,""), "")</f>
        <v>148</v>
      </c>
      <c r="C161" s="24">
        <f>IFERROR(IF(Loan_Not_Paid*Values_Entered,Payment_Date,""), "")</f>
        <v>50496</v>
      </c>
      <c r="D161" s="3">
        <f>IFERROR(IF(Loan_Not_Paid*Values_Entered,Beginning_Balance,""), "")</f>
        <v>315177.17856734083</v>
      </c>
      <c r="E161" s="3">
        <f>IFERROR(IF(Loan_Not_Paid*Values_Entered,Monthly_Payment,""), "")</f>
        <v>2430.4421583227672</v>
      </c>
      <c r="F161" s="3">
        <f>IFERROR(IF(Loan_Not_Paid*Values_Entered,Principal,""), "")</f>
        <v>821.72530938529201</v>
      </c>
      <c r="G161" s="3">
        <f>IFERROR(IF(Loan_Not_Paid*Values_Entered,Interest,""), "")</f>
        <v>1608.7168489374751</v>
      </c>
      <c r="H161" s="25">
        <f>IFERROR(IF(Loan_Not_Paid*Values_Entered,Ending_Balance,""), "")</f>
        <v>314355.45325795549</v>
      </c>
      <c r="I161" s="35">
        <f>I160+Loan3[[#This Row],[Interest]]</f>
        <v>274060.89268972632</v>
      </c>
    </row>
    <row r="162" spans="2:9" x14ac:dyDescent="0.3">
      <c r="B162" s="23">
        <f>IFERROR(IF(Loan_Not_Paid*Values_Entered,Payment_Number,""), "")</f>
        <v>149</v>
      </c>
      <c r="C162" s="24">
        <f>IFERROR(IF(Loan_Not_Paid*Values_Entered,Payment_Date,""), "")</f>
        <v>50526</v>
      </c>
      <c r="D162" s="3">
        <f>IFERROR(IF(Loan_Not_Paid*Values_Entered,Beginning_Balance,""), "")</f>
        <v>314355.45325795549</v>
      </c>
      <c r="E162" s="3">
        <f>IFERROR(IF(Loan_Not_Paid*Values_Entered,Monthly_Payment,""), "")</f>
        <v>2430.4421583227672</v>
      </c>
      <c r="F162" s="3">
        <f>IFERROR(IF(Loan_Not_Paid*Values_Entered,Principal,""), "")</f>
        <v>825.91953231861282</v>
      </c>
      <c r="G162" s="3">
        <f>IFERROR(IF(Loan_Not_Paid*Values_Entered,Interest,""), "")</f>
        <v>1604.5226260041543</v>
      </c>
      <c r="H162" s="25">
        <f>IFERROR(IF(Loan_Not_Paid*Values_Entered,Ending_Balance,""), "")</f>
        <v>313529.53372563678</v>
      </c>
      <c r="I162" s="35">
        <f>I161+Loan3[[#This Row],[Interest]]</f>
        <v>275665.4153157305</v>
      </c>
    </row>
    <row r="163" spans="2:9" x14ac:dyDescent="0.3">
      <c r="B163" s="23">
        <f>IFERROR(IF(Loan_Not_Paid*Values_Entered,Payment_Number,""), "")</f>
        <v>150</v>
      </c>
      <c r="C163" s="24">
        <f>IFERROR(IF(Loan_Not_Paid*Values_Entered,Payment_Date,""), "")</f>
        <v>50557</v>
      </c>
      <c r="D163" s="3">
        <f>IFERROR(IF(Loan_Not_Paid*Values_Entered,Beginning_Balance,""), "")</f>
        <v>313529.53372563678</v>
      </c>
      <c r="E163" s="3">
        <f>IFERROR(IF(Loan_Not_Paid*Values_Entered,Monthly_Payment,""), "")</f>
        <v>2430.4421583227672</v>
      </c>
      <c r="F163" s="3">
        <f>IFERROR(IF(Loan_Not_Paid*Values_Entered,Principal,""), "")</f>
        <v>830.13516326482249</v>
      </c>
      <c r="G163" s="3">
        <f>IFERROR(IF(Loan_Not_Paid*Values_Entered,Interest,""), "")</f>
        <v>1600.3069950579447</v>
      </c>
      <c r="H163" s="25">
        <f>IFERROR(IF(Loan_Not_Paid*Values_Entered,Ending_Balance,""), "")</f>
        <v>312699.39856237196</v>
      </c>
      <c r="I163" s="35">
        <f>I162+Loan3[[#This Row],[Interest]]</f>
        <v>277265.72231078846</v>
      </c>
    </row>
    <row r="164" spans="2:9" x14ac:dyDescent="0.3">
      <c r="B164" s="23">
        <f>IFERROR(IF(Loan_Not_Paid*Values_Entered,Payment_Number,""), "")</f>
        <v>151</v>
      </c>
      <c r="C164" s="24">
        <f>IFERROR(IF(Loan_Not_Paid*Values_Entered,Payment_Date,""), "")</f>
        <v>50587</v>
      </c>
      <c r="D164" s="3">
        <f>IFERROR(IF(Loan_Not_Paid*Values_Entered,Beginning_Balance,""), "")</f>
        <v>312699.39856237196</v>
      </c>
      <c r="E164" s="3">
        <f>IFERROR(IF(Loan_Not_Paid*Values_Entered,Monthly_Payment,""), "")</f>
        <v>2430.4421583227672</v>
      </c>
      <c r="F164" s="3">
        <f>IFERROR(IF(Loan_Not_Paid*Values_Entered,Principal,""), "")</f>
        <v>834.37231149398656</v>
      </c>
      <c r="G164" s="3">
        <f>IFERROR(IF(Loan_Not_Paid*Values_Entered,Interest,""), "")</f>
        <v>1596.0698468287806</v>
      </c>
      <c r="H164" s="25">
        <f>IFERROR(IF(Loan_Not_Paid*Values_Entered,Ending_Balance,""), "")</f>
        <v>311865.026250878</v>
      </c>
      <c r="I164" s="35">
        <f>I163+Loan3[[#This Row],[Interest]]</f>
        <v>278861.79215761722</v>
      </c>
    </row>
    <row r="165" spans="2:9" x14ac:dyDescent="0.3">
      <c r="B165" s="23">
        <f>IFERROR(IF(Loan_Not_Paid*Values_Entered,Payment_Number,""), "")</f>
        <v>152</v>
      </c>
      <c r="C165" s="24">
        <f>IFERROR(IF(Loan_Not_Paid*Values_Entered,Payment_Date,""), "")</f>
        <v>50618</v>
      </c>
      <c r="D165" s="3">
        <f>IFERROR(IF(Loan_Not_Paid*Values_Entered,Beginning_Balance,""), "")</f>
        <v>311865.026250878</v>
      </c>
      <c r="E165" s="3">
        <f>IFERROR(IF(Loan_Not_Paid*Values_Entered,Monthly_Payment,""), "")</f>
        <v>2430.4421583227672</v>
      </c>
      <c r="F165" s="3">
        <f>IFERROR(IF(Loan_Not_Paid*Values_Entered,Principal,""), "")</f>
        <v>838.63108683390362</v>
      </c>
      <c r="G165" s="3">
        <f>IFERROR(IF(Loan_Not_Paid*Values_Entered,Interest,""), "")</f>
        <v>1591.8110714888633</v>
      </c>
      <c r="H165" s="25">
        <f>IFERROR(IF(Loan_Not_Paid*Values_Entered,Ending_Balance,""), "")</f>
        <v>311026.39516404411</v>
      </c>
      <c r="I165" s="35">
        <f>I164+Loan3[[#This Row],[Interest]]</f>
        <v>280453.60322910611</v>
      </c>
    </row>
    <row r="166" spans="2:9" x14ac:dyDescent="0.3">
      <c r="B166" s="23">
        <f>IFERROR(IF(Loan_Not_Paid*Values_Entered,Payment_Number,""), "")</f>
        <v>153</v>
      </c>
      <c r="C166" s="24">
        <f>IFERROR(IF(Loan_Not_Paid*Values_Entered,Payment_Date,""), "")</f>
        <v>50649</v>
      </c>
      <c r="D166" s="3">
        <f>IFERROR(IF(Loan_Not_Paid*Values_Entered,Beginning_Balance,""), "")</f>
        <v>311026.39516404411</v>
      </c>
      <c r="E166" s="3">
        <f>IFERROR(IF(Loan_Not_Paid*Values_Entered,Monthly_Payment,""), "")</f>
        <v>2430.4421583227672</v>
      </c>
      <c r="F166" s="3">
        <f>IFERROR(IF(Loan_Not_Paid*Values_Entered,Principal,""), "")</f>
        <v>842.91159967295198</v>
      </c>
      <c r="G166" s="3">
        <f>IFERROR(IF(Loan_Not_Paid*Values_Entered,Interest,""), "")</f>
        <v>1587.530558649815</v>
      </c>
      <c r="H166" s="25">
        <f>IFERROR(IF(Loan_Not_Paid*Values_Entered,Ending_Balance,""), "")</f>
        <v>310183.48356437113</v>
      </c>
      <c r="I166" s="35">
        <f>I165+Loan3[[#This Row],[Interest]]</f>
        <v>282041.13378775591</v>
      </c>
    </row>
    <row r="167" spans="2:9" x14ac:dyDescent="0.3">
      <c r="B167" s="23">
        <f>IFERROR(IF(Loan_Not_Paid*Values_Entered,Payment_Number,""), "")</f>
        <v>154</v>
      </c>
      <c r="C167" s="24">
        <f>IFERROR(IF(Loan_Not_Paid*Values_Entered,Payment_Date,""), "")</f>
        <v>50679</v>
      </c>
      <c r="D167" s="3">
        <f>IFERROR(IF(Loan_Not_Paid*Values_Entered,Beginning_Balance,""), "")</f>
        <v>310183.48356437113</v>
      </c>
      <c r="E167" s="3">
        <f>IFERROR(IF(Loan_Not_Paid*Values_Entered,Monthly_Payment,""), "")</f>
        <v>2430.4421583227672</v>
      </c>
      <c r="F167" s="3">
        <f>IFERROR(IF(Loan_Not_Paid*Values_Entered,Principal,""), "")</f>
        <v>847.21396096294916</v>
      </c>
      <c r="G167" s="3">
        <f>IFERROR(IF(Loan_Not_Paid*Values_Entered,Interest,""), "")</f>
        <v>1583.2281973598181</v>
      </c>
      <c r="H167" s="25">
        <f>IFERROR(IF(Loan_Not_Paid*Values_Entered,Ending_Balance,""), "")</f>
        <v>309336.26960340817</v>
      </c>
      <c r="I167" s="35">
        <f>I166+Loan3[[#This Row],[Interest]]</f>
        <v>283624.36198511574</v>
      </c>
    </row>
    <row r="168" spans="2:9" x14ac:dyDescent="0.3">
      <c r="B168" s="23">
        <f>IFERROR(IF(Loan_Not_Paid*Values_Entered,Payment_Number,""), "")</f>
        <v>155</v>
      </c>
      <c r="C168" s="24">
        <f>IFERROR(IF(Loan_Not_Paid*Values_Entered,Payment_Date,""), "")</f>
        <v>50710</v>
      </c>
      <c r="D168" s="3">
        <f>IFERROR(IF(Loan_Not_Paid*Values_Entered,Beginning_Balance,""), "")</f>
        <v>309336.26960340817</v>
      </c>
      <c r="E168" s="3">
        <f>IFERROR(IF(Loan_Not_Paid*Values_Entered,Monthly_Payment,""), "")</f>
        <v>2430.4421583227672</v>
      </c>
      <c r="F168" s="3">
        <f>IFERROR(IF(Loan_Not_Paid*Values_Entered,Principal,""), "")</f>
        <v>851.53828222203106</v>
      </c>
      <c r="G168" s="3">
        <f>IFERROR(IF(Loan_Not_Paid*Values_Entered,Interest,""), "")</f>
        <v>1578.9038761007364</v>
      </c>
      <c r="H168" s="25">
        <f>IFERROR(IF(Loan_Not_Paid*Values_Entered,Ending_Balance,""), "")</f>
        <v>308484.73132118594</v>
      </c>
      <c r="I168" s="35">
        <f>I167+Loan3[[#This Row],[Interest]]</f>
        <v>285203.26586121647</v>
      </c>
    </row>
    <row r="169" spans="2:9" x14ac:dyDescent="0.3">
      <c r="B169" s="23">
        <f>IFERROR(IF(Loan_Not_Paid*Values_Entered,Payment_Number,""), "")</f>
        <v>156</v>
      </c>
      <c r="C169" s="24">
        <f>IFERROR(IF(Loan_Not_Paid*Values_Entered,Payment_Date,""), "")</f>
        <v>50740</v>
      </c>
      <c r="D169" s="3">
        <f>IFERROR(IF(Loan_Not_Paid*Values_Entered,Beginning_Balance,""), "")</f>
        <v>308484.73132118594</v>
      </c>
      <c r="E169" s="3">
        <f>IFERROR(IF(Loan_Not_Paid*Values_Entered,Monthly_Payment,""), "")</f>
        <v>2430.4421583227672</v>
      </c>
      <c r="F169" s="3">
        <f>IFERROR(IF(Loan_Not_Paid*Values_Entered,Principal,""), "")</f>
        <v>855.88467553753935</v>
      </c>
      <c r="G169" s="3">
        <f>IFERROR(IF(Loan_Not_Paid*Values_Entered,Interest,""), "")</f>
        <v>1574.5574827852276</v>
      </c>
      <c r="H169" s="25">
        <f>IFERROR(IF(Loan_Not_Paid*Values_Entered,Ending_Balance,""), "")</f>
        <v>307628.84664564859</v>
      </c>
      <c r="I169" s="35">
        <f>I168+Loan3[[#This Row],[Interest]]</f>
        <v>286777.82334400172</v>
      </c>
    </row>
    <row r="170" spans="2:9" x14ac:dyDescent="0.3">
      <c r="B170" s="23">
        <f>IFERROR(IF(Loan_Not_Paid*Values_Entered,Payment_Number,""), "")</f>
        <v>157</v>
      </c>
      <c r="C170" s="24">
        <f>IFERROR(IF(Loan_Not_Paid*Values_Entered,Payment_Date,""), "")</f>
        <v>50771</v>
      </c>
      <c r="D170" s="3">
        <f>IFERROR(IF(Loan_Not_Paid*Values_Entered,Beginning_Balance,""), "")</f>
        <v>307628.84664564859</v>
      </c>
      <c r="E170" s="3">
        <f>IFERROR(IF(Loan_Not_Paid*Values_Entered,Monthly_Payment,""), "")</f>
        <v>2430.4421583227672</v>
      </c>
      <c r="F170" s="3">
        <f>IFERROR(IF(Loan_Not_Paid*Values_Entered,Principal,""), "")</f>
        <v>860.25325356892881</v>
      </c>
      <c r="G170" s="3">
        <f>IFERROR(IF(Loan_Not_Paid*Values_Entered,Interest,""), "")</f>
        <v>1570.1889047538382</v>
      </c>
      <c r="H170" s="25">
        <f>IFERROR(IF(Loan_Not_Paid*Values_Entered,Ending_Balance,""), "")</f>
        <v>306768.59339207958</v>
      </c>
      <c r="I170" s="35">
        <f>I169+Loan3[[#This Row],[Interest]]</f>
        <v>288348.01224875555</v>
      </c>
    </row>
    <row r="171" spans="2:9" x14ac:dyDescent="0.3">
      <c r="B171" s="23">
        <f>IFERROR(IF(Loan_Not_Paid*Values_Entered,Payment_Number,""), "")</f>
        <v>158</v>
      </c>
      <c r="C171" s="24">
        <f>IFERROR(IF(Loan_Not_Paid*Values_Entered,Payment_Date,""), "")</f>
        <v>50802</v>
      </c>
      <c r="D171" s="3">
        <f>IFERROR(IF(Loan_Not_Paid*Values_Entered,Beginning_Balance,""), "")</f>
        <v>306768.59339207958</v>
      </c>
      <c r="E171" s="3">
        <f>IFERROR(IF(Loan_Not_Paid*Values_Entered,Monthly_Payment,""), "")</f>
        <v>2430.4421583227672</v>
      </c>
      <c r="F171" s="3">
        <f>IFERROR(IF(Loan_Not_Paid*Values_Entered,Principal,""), "")</f>
        <v>864.64412955068678</v>
      </c>
      <c r="G171" s="3">
        <f>IFERROR(IF(Loan_Not_Paid*Values_Entered,Interest,""), "")</f>
        <v>1565.7980287720802</v>
      </c>
      <c r="H171" s="25">
        <f>IFERROR(IF(Loan_Not_Paid*Values_Entered,Ending_Balance,""), "")</f>
        <v>305903.9492625288</v>
      </c>
      <c r="I171" s="35">
        <f>I170+Loan3[[#This Row],[Interest]]</f>
        <v>289913.81027752761</v>
      </c>
    </row>
    <row r="172" spans="2:9" x14ac:dyDescent="0.3">
      <c r="B172" s="23">
        <f>IFERROR(IF(Loan_Not_Paid*Values_Entered,Payment_Number,""), "")</f>
        <v>159</v>
      </c>
      <c r="C172" s="24">
        <f>IFERROR(IF(Loan_Not_Paid*Values_Entered,Payment_Date,""), "")</f>
        <v>50830</v>
      </c>
      <c r="D172" s="3">
        <f>IFERROR(IF(Loan_Not_Paid*Values_Entered,Beginning_Balance,""), "")</f>
        <v>305903.9492625288</v>
      </c>
      <c r="E172" s="3">
        <f>IFERROR(IF(Loan_Not_Paid*Values_Entered,Monthly_Payment,""), "")</f>
        <v>2430.4421583227672</v>
      </c>
      <c r="F172" s="3">
        <f>IFERROR(IF(Loan_Not_Paid*Values_Entered,Principal,""), "")</f>
        <v>869.05741729526846</v>
      </c>
      <c r="G172" s="3">
        <f>IFERROR(IF(Loan_Not_Paid*Values_Entered,Interest,""), "")</f>
        <v>1561.3847410274986</v>
      </c>
      <c r="H172" s="25">
        <f>IFERROR(IF(Loan_Not_Paid*Values_Entered,Ending_Balance,""), "")</f>
        <v>305034.89184523351</v>
      </c>
      <c r="I172" s="35">
        <f>I171+Loan3[[#This Row],[Interest]]</f>
        <v>291475.1950185551</v>
      </c>
    </row>
    <row r="173" spans="2:9" x14ac:dyDescent="0.3">
      <c r="B173" s="23">
        <f>IFERROR(IF(Loan_Not_Paid*Values_Entered,Payment_Number,""), "")</f>
        <v>160</v>
      </c>
      <c r="C173" s="24">
        <f>IFERROR(IF(Loan_Not_Paid*Values_Entered,Payment_Date,""), "")</f>
        <v>50861</v>
      </c>
      <c r="D173" s="3">
        <f>IFERROR(IF(Loan_Not_Paid*Values_Entered,Beginning_Balance,""), "")</f>
        <v>305034.89184523351</v>
      </c>
      <c r="E173" s="3">
        <f>IFERROR(IF(Loan_Not_Paid*Values_Entered,Monthly_Payment,""), "")</f>
        <v>2430.4421583227672</v>
      </c>
      <c r="F173" s="3">
        <f>IFERROR(IF(Loan_Not_Paid*Values_Entered,Principal,""), "")</f>
        <v>873.49323119604628</v>
      </c>
      <c r="G173" s="3">
        <f>IFERROR(IF(Loan_Not_Paid*Values_Entered,Interest,""), "")</f>
        <v>1556.9489271267207</v>
      </c>
      <c r="H173" s="25">
        <f>IFERROR(IF(Loan_Not_Paid*Values_Entered,Ending_Balance,""), "")</f>
        <v>304161.39861403755</v>
      </c>
      <c r="I173" s="35">
        <f>I172+Loan3[[#This Row],[Interest]]</f>
        <v>293032.1439456818</v>
      </c>
    </row>
    <row r="174" spans="2:9" x14ac:dyDescent="0.3">
      <c r="B174" s="23">
        <f>IFERROR(IF(Loan_Not_Paid*Values_Entered,Payment_Number,""), "")</f>
        <v>161</v>
      </c>
      <c r="C174" s="24">
        <f>IFERROR(IF(Loan_Not_Paid*Values_Entered,Payment_Date,""), "")</f>
        <v>50891</v>
      </c>
      <c r="D174" s="3">
        <f>IFERROR(IF(Loan_Not_Paid*Values_Entered,Beginning_Balance,""), "")</f>
        <v>304161.39861403755</v>
      </c>
      <c r="E174" s="3">
        <f>IFERROR(IF(Loan_Not_Paid*Values_Entered,Monthly_Payment,""), "")</f>
        <v>2430.4421583227672</v>
      </c>
      <c r="F174" s="3">
        <f>IFERROR(IF(Loan_Not_Paid*Values_Entered,Principal,""), "")</f>
        <v>877.95168623027621</v>
      </c>
      <c r="G174" s="3">
        <f>IFERROR(IF(Loan_Not_Paid*Values_Entered,Interest,""), "")</f>
        <v>1552.4904720924908</v>
      </c>
      <c r="H174" s="25">
        <f>IFERROR(IF(Loan_Not_Paid*Values_Entered,Ending_Balance,""), "")</f>
        <v>303283.44692780729</v>
      </c>
      <c r="I174" s="35">
        <f>I173+Loan3[[#This Row],[Interest]]</f>
        <v>294584.63441777427</v>
      </c>
    </row>
    <row r="175" spans="2:9" x14ac:dyDescent="0.3">
      <c r="B175" s="23">
        <f>IFERROR(IF(Loan_Not_Paid*Values_Entered,Payment_Number,""), "")</f>
        <v>162</v>
      </c>
      <c r="C175" s="24">
        <f>IFERROR(IF(Loan_Not_Paid*Values_Entered,Payment_Date,""), "")</f>
        <v>50922</v>
      </c>
      <c r="D175" s="3">
        <f>IFERROR(IF(Loan_Not_Paid*Values_Entered,Beginning_Balance,""), "")</f>
        <v>303283.44692780729</v>
      </c>
      <c r="E175" s="3">
        <f>IFERROR(IF(Loan_Not_Paid*Values_Entered,Monthly_Payment,""), "")</f>
        <v>2430.4421583227672</v>
      </c>
      <c r="F175" s="3">
        <f>IFERROR(IF(Loan_Not_Paid*Values_Entered,Principal,""), "")</f>
        <v>882.43289796207659</v>
      </c>
      <c r="G175" s="3">
        <f>IFERROR(IF(Loan_Not_Paid*Values_Entered,Interest,""), "")</f>
        <v>1548.0092603606904</v>
      </c>
      <c r="H175" s="25">
        <f>IFERROR(IF(Loan_Not_Paid*Values_Entered,Ending_Balance,""), "")</f>
        <v>302401.01402984513</v>
      </c>
      <c r="I175" s="35">
        <f>I174+Loan3[[#This Row],[Interest]]</f>
        <v>296132.64367813495</v>
      </c>
    </row>
    <row r="176" spans="2:9" x14ac:dyDescent="0.3">
      <c r="B176" s="23">
        <f>IFERROR(IF(Loan_Not_Paid*Values_Entered,Payment_Number,""), "")</f>
        <v>163</v>
      </c>
      <c r="C176" s="24">
        <f>IFERROR(IF(Loan_Not_Paid*Values_Entered,Payment_Date,""), "")</f>
        <v>50952</v>
      </c>
      <c r="D176" s="3">
        <f>IFERROR(IF(Loan_Not_Paid*Values_Entered,Beginning_Balance,""), "")</f>
        <v>302401.01402984513</v>
      </c>
      <c r="E176" s="3">
        <f>IFERROR(IF(Loan_Not_Paid*Values_Entered,Monthly_Payment,""), "")</f>
        <v>2430.4421583227672</v>
      </c>
      <c r="F176" s="3">
        <f>IFERROR(IF(Loan_Not_Paid*Values_Entered,Principal,""), "")</f>
        <v>886.93698254542483</v>
      </c>
      <c r="G176" s="3">
        <f>IFERROR(IF(Loan_Not_Paid*Values_Entered,Interest,""), "")</f>
        <v>1543.5051757773424</v>
      </c>
      <c r="H176" s="25">
        <f>IFERROR(IF(Loan_Not_Paid*Values_Entered,Ending_Balance,""), "")</f>
        <v>301514.07704729983</v>
      </c>
      <c r="I176" s="35">
        <f>I175+Loan3[[#This Row],[Interest]]</f>
        <v>297676.14885391231</v>
      </c>
    </row>
    <row r="177" spans="2:9" x14ac:dyDescent="0.3">
      <c r="B177" s="23">
        <f>IFERROR(IF(Loan_Not_Paid*Values_Entered,Payment_Number,""), "")</f>
        <v>164</v>
      </c>
      <c r="C177" s="24">
        <f>IFERROR(IF(Loan_Not_Paid*Values_Entered,Payment_Date,""), "")</f>
        <v>50983</v>
      </c>
      <c r="D177" s="3">
        <f>IFERROR(IF(Loan_Not_Paid*Values_Entered,Beginning_Balance,""), "")</f>
        <v>301514.07704729983</v>
      </c>
      <c r="E177" s="3">
        <f>IFERROR(IF(Loan_Not_Paid*Values_Entered,Monthly_Payment,""), "")</f>
        <v>2430.4421583227672</v>
      </c>
      <c r="F177" s="3">
        <f>IFERROR(IF(Loan_Not_Paid*Values_Entered,Principal,""), "")</f>
        <v>891.46405672716696</v>
      </c>
      <c r="G177" s="3">
        <f>IFERROR(IF(Loan_Not_Paid*Values_Entered,Interest,""), "")</f>
        <v>1538.9781015956</v>
      </c>
      <c r="H177" s="25">
        <f>IFERROR(IF(Loan_Not_Paid*Values_Entered,Ending_Balance,""), "")</f>
        <v>300622.61299057258</v>
      </c>
      <c r="I177" s="35">
        <f>I176+Loan3[[#This Row],[Interest]]</f>
        <v>299215.12695550791</v>
      </c>
    </row>
    <row r="178" spans="2:9" x14ac:dyDescent="0.3">
      <c r="B178" s="23">
        <f>IFERROR(IF(Loan_Not_Paid*Values_Entered,Payment_Number,""), "")</f>
        <v>165</v>
      </c>
      <c r="C178" s="24">
        <f>IFERROR(IF(Loan_Not_Paid*Values_Entered,Payment_Date,""), "")</f>
        <v>51014</v>
      </c>
      <c r="D178" s="3">
        <f>IFERROR(IF(Loan_Not_Paid*Values_Entered,Beginning_Balance,""), "")</f>
        <v>300622.61299057258</v>
      </c>
      <c r="E178" s="3">
        <f>IFERROR(IF(Loan_Not_Paid*Values_Entered,Monthly_Payment,""), "")</f>
        <v>2430.4421583227672</v>
      </c>
      <c r="F178" s="3">
        <f>IFERROR(IF(Loan_Not_Paid*Values_Entered,Principal,""), "")</f>
        <v>896.01423785004533</v>
      </c>
      <c r="G178" s="3">
        <f>IFERROR(IF(Loan_Not_Paid*Values_Entered,Interest,""), "")</f>
        <v>1534.427920472722</v>
      </c>
      <c r="H178" s="25">
        <f>IFERROR(IF(Loan_Not_Paid*Values_Entered,Ending_Balance,""), "")</f>
        <v>299726.59875272249</v>
      </c>
      <c r="I178" s="35">
        <f>I177+Loan3[[#This Row],[Interest]]</f>
        <v>300749.55487598066</v>
      </c>
    </row>
    <row r="179" spans="2:9" x14ac:dyDescent="0.3">
      <c r="B179" s="23">
        <f>IFERROR(IF(Loan_Not_Paid*Values_Entered,Payment_Number,""), "")</f>
        <v>166</v>
      </c>
      <c r="C179" s="24">
        <f>IFERROR(IF(Loan_Not_Paid*Values_Entered,Payment_Date,""), "")</f>
        <v>51044</v>
      </c>
      <c r="D179" s="3">
        <f>IFERROR(IF(Loan_Not_Paid*Values_Entered,Beginning_Balance,""), "")</f>
        <v>299726.59875272249</v>
      </c>
      <c r="E179" s="3">
        <f>IFERROR(IF(Loan_Not_Paid*Values_Entered,Monthly_Payment,""), "")</f>
        <v>2430.4421583227672</v>
      </c>
      <c r="F179" s="3">
        <f>IFERROR(IF(Loan_Not_Paid*Values_Entered,Principal,""), "")</f>
        <v>900.58764385573818</v>
      </c>
      <c r="G179" s="3">
        <f>IFERROR(IF(Loan_Not_Paid*Values_Entered,Interest,""), "")</f>
        <v>1529.854514467029</v>
      </c>
      <c r="H179" s="25">
        <f>IFERROR(IF(Loan_Not_Paid*Values_Entered,Ending_Balance,""), "")</f>
        <v>298826.01110886654</v>
      </c>
      <c r="I179" s="35">
        <f>I178+Loan3[[#This Row],[Interest]]</f>
        <v>302279.40939044766</v>
      </c>
    </row>
    <row r="180" spans="2:9" x14ac:dyDescent="0.3">
      <c r="B180" s="23">
        <f>IFERROR(IF(Loan_Not_Paid*Values_Entered,Payment_Number,""), "")</f>
        <v>167</v>
      </c>
      <c r="C180" s="24">
        <f>IFERROR(IF(Loan_Not_Paid*Values_Entered,Payment_Date,""), "")</f>
        <v>51075</v>
      </c>
      <c r="D180" s="3">
        <f>IFERROR(IF(Loan_Not_Paid*Values_Entered,Beginning_Balance,""), "")</f>
        <v>298826.01110886654</v>
      </c>
      <c r="E180" s="3">
        <f>IFERROR(IF(Loan_Not_Paid*Values_Entered,Monthly_Payment,""), "")</f>
        <v>2430.4421583227672</v>
      </c>
      <c r="F180" s="3">
        <f>IFERROR(IF(Loan_Not_Paid*Values_Entered,Principal,""), "")</f>
        <v>905.18439328791851</v>
      </c>
      <c r="G180" s="3">
        <f>IFERROR(IF(Loan_Not_Paid*Values_Entered,Interest,""), "")</f>
        <v>1525.2577650348485</v>
      </c>
      <c r="H180" s="25">
        <f>IFERROR(IF(Loan_Not_Paid*Values_Entered,Ending_Balance,""), "")</f>
        <v>297920.82671557879</v>
      </c>
      <c r="I180" s="35">
        <f>I179+Loan3[[#This Row],[Interest]]</f>
        <v>303804.66715548252</v>
      </c>
    </row>
    <row r="181" spans="2:9" x14ac:dyDescent="0.3">
      <c r="B181" s="23">
        <f>IFERROR(IF(Loan_Not_Paid*Values_Entered,Payment_Number,""), "")</f>
        <v>168</v>
      </c>
      <c r="C181" s="24">
        <f>IFERROR(IF(Loan_Not_Paid*Values_Entered,Payment_Date,""), "")</f>
        <v>51105</v>
      </c>
      <c r="D181" s="3">
        <f>IFERROR(IF(Loan_Not_Paid*Values_Entered,Beginning_Balance,""), "")</f>
        <v>297920.82671557879</v>
      </c>
      <c r="E181" s="3">
        <f>IFERROR(IF(Loan_Not_Paid*Values_Entered,Monthly_Payment,""), "")</f>
        <v>2430.4421583227672</v>
      </c>
      <c r="F181" s="3">
        <f>IFERROR(IF(Loan_Not_Paid*Values_Entered,Principal,""), "")</f>
        <v>909.8046052953257</v>
      </c>
      <c r="G181" s="3">
        <f>IFERROR(IF(Loan_Not_Paid*Values_Entered,Interest,""), "")</f>
        <v>1520.6375530274413</v>
      </c>
      <c r="H181" s="25">
        <f>IFERROR(IF(Loan_Not_Paid*Values_Entered,Ending_Balance,""), "")</f>
        <v>297011.02211028337</v>
      </c>
      <c r="I181" s="35">
        <f>I180+Loan3[[#This Row],[Interest]]</f>
        <v>305325.30470850994</v>
      </c>
    </row>
    <row r="182" spans="2:9" x14ac:dyDescent="0.3">
      <c r="B182" s="23">
        <f>IFERROR(IF(Loan_Not_Paid*Values_Entered,Payment_Number,""), "")</f>
        <v>169</v>
      </c>
      <c r="C182" s="24">
        <f>IFERROR(IF(Loan_Not_Paid*Values_Entered,Payment_Date,""), "")</f>
        <v>51136</v>
      </c>
      <c r="D182" s="3">
        <f>IFERROR(IF(Loan_Not_Paid*Values_Entered,Beginning_Balance,""), "")</f>
        <v>297011.02211028337</v>
      </c>
      <c r="E182" s="3">
        <f>IFERROR(IF(Loan_Not_Paid*Values_Entered,Monthly_Payment,""), "")</f>
        <v>2430.4421583227672</v>
      </c>
      <c r="F182" s="3">
        <f>IFERROR(IF(Loan_Not_Paid*Values_Entered,Principal,""), "")</f>
        <v>914.4483996348539</v>
      </c>
      <c r="G182" s="3">
        <f>IFERROR(IF(Loan_Not_Paid*Values_Entered,Interest,""), "")</f>
        <v>1515.9937586879132</v>
      </c>
      <c r="H182" s="25">
        <f>IFERROR(IF(Loan_Not_Paid*Values_Entered,Ending_Balance,""), "")</f>
        <v>296096.57371064858</v>
      </c>
      <c r="I182" s="35">
        <f>I181+Loan3[[#This Row],[Interest]]</f>
        <v>306841.29846719786</v>
      </c>
    </row>
    <row r="183" spans="2:9" x14ac:dyDescent="0.3">
      <c r="B183" s="23">
        <f>IFERROR(IF(Loan_Not_Paid*Values_Entered,Payment_Number,""), "")</f>
        <v>170</v>
      </c>
      <c r="C183" s="24">
        <f>IFERROR(IF(Loan_Not_Paid*Values_Entered,Payment_Date,""), "")</f>
        <v>51167</v>
      </c>
      <c r="D183" s="3">
        <f>IFERROR(IF(Loan_Not_Paid*Values_Entered,Beginning_Balance,""), "")</f>
        <v>296096.57371064858</v>
      </c>
      <c r="E183" s="3">
        <f>IFERROR(IF(Loan_Not_Paid*Values_Entered,Monthly_Payment,""), "")</f>
        <v>2430.4421583227672</v>
      </c>
      <c r="F183" s="3">
        <f>IFERROR(IF(Loan_Not_Paid*Values_Entered,Principal,""), "")</f>
        <v>919.11589667465671</v>
      </c>
      <c r="G183" s="3">
        <f>IFERROR(IF(Loan_Not_Paid*Values_Entered,Interest,""), "")</f>
        <v>1511.3262616481106</v>
      </c>
      <c r="H183" s="25">
        <f>IFERROR(IF(Loan_Not_Paid*Values_Entered,Ending_Balance,""), "")</f>
        <v>295177.45781397389</v>
      </c>
      <c r="I183" s="35">
        <f>I182+Loan3[[#This Row],[Interest]]</f>
        <v>308352.62472884596</v>
      </c>
    </row>
    <row r="184" spans="2:9" x14ac:dyDescent="0.3">
      <c r="B184" s="23">
        <f>IFERROR(IF(Loan_Not_Paid*Values_Entered,Payment_Number,""), "")</f>
        <v>171</v>
      </c>
      <c r="C184" s="24">
        <f>IFERROR(IF(Loan_Not_Paid*Values_Entered,Payment_Date,""), "")</f>
        <v>51196</v>
      </c>
      <c r="D184" s="3">
        <f>IFERROR(IF(Loan_Not_Paid*Values_Entered,Beginning_Balance,""), "")</f>
        <v>295177.45781397389</v>
      </c>
      <c r="E184" s="3">
        <f>IFERROR(IF(Loan_Not_Paid*Values_Entered,Monthly_Payment,""), "")</f>
        <v>2430.4421583227672</v>
      </c>
      <c r="F184" s="3">
        <f>IFERROR(IF(Loan_Not_Paid*Values_Entered,Principal,""), "")</f>
        <v>923.80721739726687</v>
      </c>
      <c r="G184" s="3">
        <f>IFERROR(IF(Loan_Not_Paid*Values_Entered,Interest,""), "")</f>
        <v>1506.6349409255004</v>
      </c>
      <c r="H184" s="25">
        <f>IFERROR(IF(Loan_Not_Paid*Values_Entered,Ending_Balance,""), "")</f>
        <v>294253.65059657674</v>
      </c>
      <c r="I184" s="35">
        <f>I183+Loan3[[#This Row],[Interest]]</f>
        <v>309859.25966977148</v>
      </c>
    </row>
    <row r="185" spans="2:9" x14ac:dyDescent="0.3">
      <c r="B185" s="23">
        <f>IFERROR(IF(Loan_Not_Paid*Values_Entered,Payment_Number,""), "")</f>
        <v>172</v>
      </c>
      <c r="C185" s="24">
        <f>IFERROR(IF(Loan_Not_Paid*Values_Entered,Payment_Date,""), "")</f>
        <v>51227</v>
      </c>
      <c r="D185" s="3">
        <f>IFERROR(IF(Loan_Not_Paid*Values_Entered,Beginning_Balance,""), "")</f>
        <v>294253.65059657674</v>
      </c>
      <c r="E185" s="3">
        <f>IFERROR(IF(Loan_Not_Paid*Values_Entered,Monthly_Payment,""), "")</f>
        <v>2430.4421583227672</v>
      </c>
      <c r="F185" s="3">
        <f>IFERROR(IF(Loan_Not_Paid*Values_Entered,Principal,""), "")</f>
        <v>928.52248340273229</v>
      </c>
      <c r="G185" s="3">
        <f>IFERROR(IF(Loan_Not_Paid*Values_Entered,Interest,""), "")</f>
        <v>1501.919674920035</v>
      </c>
      <c r="H185" s="25">
        <f>IFERROR(IF(Loan_Not_Paid*Values_Entered,Ending_Balance,""), "")</f>
        <v>293325.12811317388</v>
      </c>
      <c r="I185" s="35">
        <f>I184+Loan3[[#This Row],[Interest]]</f>
        <v>311361.17934469151</v>
      </c>
    </row>
    <row r="186" spans="2:9" x14ac:dyDescent="0.3">
      <c r="B186" s="23">
        <f>IFERROR(IF(Loan_Not_Paid*Values_Entered,Payment_Number,""), "")</f>
        <v>173</v>
      </c>
      <c r="C186" s="24">
        <f>IFERROR(IF(Loan_Not_Paid*Values_Entered,Payment_Date,""), "")</f>
        <v>51257</v>
      </c>
      <c r="D186" s="3">
        <f>IFERROR(IF(Loan_Not_Paid*Values_Entered,Beginning_Balance,""), "")</f>
        <v>293325.12811317388</v>
      </c>
      <c r="E186" s="3">
        <f>IFERROR(IF(Loan_Not_Paid*Values_Entered,Monthly_Payment,""), "")</f>
        <v>2430.4421583227672</v>
      </c>
      <c r="F186" s="3">
        <f>IFERROR(IF(Loan_Not_Paid*Values_Entered,Principal,""), "")</f>
        <v>933.2618169117668</v>
      </c>
      <c r="G186" s="3">
        <f>IFERROR(IF(Loan_Not_Paid*Values_Entered,Interest,""), "")</f>
        <v>1497.180341411</v>
      </c>
      <c r="H186" s="25">
        <f>IFERROR(IF(Loan_Not_Paid*Values_Entered,Ending_Balance,""), "")</f>
        <v>292391.86629626213</v>
      </c>
      <c r="I186" s="35">
        <f>I185+Loan3[[#This Row],[Interest]]</f>
        <v>312858.35968610249</v>
      </c>
    </row>
    <row r="187" spans="2:9" x14ac:dyDescent="0.3">
      <c r="B187" s="23">
        <f>IFERROR(IF(Loan_Not_Paid*Values_Entered,Payment_Number,""), "")</f>
        <v>174</v>
      </c>
      <c r="C187" s="24">
        <f>IFERROR(IF(Loan_Not_Paid*Values_Entered,Payment_Date,""), "")</f>
        <v>51288</v>
      </c>
      <c r="D187" s="3">
        <f>IFERROR(IF(Loan_Not_Paid*Values_Entered,Beginning_Balance,""), "")</f>
        <v>292391.86629626213</v>
      </c>
      <c r="E187" s="3">
        <f>IFERROR(IF(Loan_Not_Paid*Values_Entered,Monthly_Payment,""), "")</f>
        <v>2430.4421583227672</v>
      </c>
      <c r="F187" s="3">
        <f>IFERROR(IF(Loan_Not_Paid*Values_Entered,Principal,""), "")</f>
        <v>938.02534076892084</v>
      </c>
      <c r="G187" s="3">
        <f>IFERROR(IF(Loan_Not_Paid*Values_Entered,Interest,""), "")</f>
        <v>1492.4168175538468</v>
      </c>
      <c r="H187" s="25">
        <f>IFERROR(IF(Loan_Not_Paid*Values_Entered,Ending_Balance,""), "")</f>
        <v>291453.84095549304</v>
      </c>
      <c r="I187" s="35">
        <f>I186+Loan3[[#This Row],[Interest]]</f>
        <v>314350.77650365635</v>
      </c>
    </row>
    <row r="188" spans="2:9" x14ac:dyDescent="0.3">
      <c r="B188" s="23">
        <f>IFERROR(IF(Loan_Not_Paid*Values_Entered,Payment_Number,""), "")</f>
        <v>175</v>
      </c>
      <c r="C188" s="24">
        <f>IFERROR(IF(Loan_Not_Paid*Values_Entered,Payment_Date,""), "")</f>
        <v>51318</v>
      </c>
      <c r="D188" s="3">
        <f>IFERROR(IF(Loan_Not_Paid*Values_Entered,Beginning_Balance,""), "")</f>
        <v>291453.84095549304</v>
      </c>
      <c r="E188" s="3">
        <f>IFERROR(IF(Loan_Not_Paid*Values_Entered,Monthly_Payment,""), "")</f>
        <v>2430.4421583227672</v>
      </c>
      <c r="F188" s="3">
        <f>IFERROR(IF(Loan_Not_Paid*Values_Entered,Principal,""), "")</f>
        <v>942.81317844576211</v>
      </c>
      <c r="G188" s="3">
        <f>IFERROR(IF(Loan_Not_Paid*Values_Entered,Interest,""), "")</f>
        <v>1487.6289798770049</v>
      </c>
      <c r="H188" s="25">
        <f>IFERROR(IF(Loan_Not_Paid*Values_Entered,Ending_Balance,""), "")</f>
        <v>290511.02777704736</v>
      </c>
      <c r="I188" s="35">
        <f>I187+Loan3[[#This Row],[Interest]]</f>
        <v>315838.40548353334</v>
      </c>
    </row>
    <row r="189" spans="2:9" x14ac:dyDescent="0.3">
      <c r="B189" s="23">
        <f>IFERROR(IF(Loan_Not_Paid*Values_Entered,Payment_Number,""), "")</f>
        <v>176</v>
      </c>
      <c r="C189" s="24">
        <f>IFERROR(IF(Loan_Not_Paid*Values_Entered,Payment_Date,""), "")</f>
        <v>51349</v>
      </c>
      <c r="D189" s="3">
        <f>IFERROR(IF(Loan_Not_Paid*Values_Entered,Beginning_Balance,""), "")</f>
        <v>290511.02777704736</v>
      </c>
      <c r="E189" s="3">
        <f>IFERROR(IF(Loan_Not_Paid*Values_Entered,Monthly_Payment,""), "")</f>
        <v>2430.4421583227672</v>
      </c>
      <c r="F189" s="3">
        <f>IFERROR(IF(Loan_Not_Paid*Values_Entered,Principal,""), "")</f>
        <v>947.62545404407899</v>
      </c>
      <c r="G189" s="3">
        <f>IFERROR(IF(Loan_Not_Paid*Values_Entered,Interest,""), "")</f>
        <v>1482.8167042786879</v>
      </c>
      <c r="H189" s="25">
        <f>IFERROR(IF(Loan_Not_Paid*Values_Entered,Ending_Balance,""), "")</f>
        <v>289563.40232300328</v>
      </c>
      <c r="I189" s="35">
        <f>I188+Loan3[[#This Row],[Interest]]</f>
        <v>317321.22218781203</v>
      </c>
    </row>
    <row r="190" spans="2:9" x14ac:dyDescent="0.3">
      <c r="B190" s="23">
        <f>IFERROR(IF(Loan_Not_Paid*Values_Entered,Payment_Number,""), "")</f>
        <v>177</v>
      </c>
      <c r="C190" s="24">
        <f>IFERROR(IF(Loan_Not_Paid*Values_Entered,Payment_Date,""), "")</f>
        <v>51380</v>
      </c>
      <c r="D190" s="3">
        <f>IFERROR(IF(Loan_Not_Paid*Values_Entered,Beginning_Balance,""), "")</f>
        <v>289563.40232300328</v>
      </c>
      <c r="E190" s="3">
        <f>IFERROR(IF(Loan_Not_Paid*Values_Entered,Monthly_Payment,""), "")</f>
        <v>2430.4421583227672</v>
      </c>
      <c r="F190" s="3">
        <f>IFERROR(IF(Loan_Not_Paid*Values_Entered,Principal,""), "")</f>
        <v>952.46229229909568</v>
      </c>
      <c r="G190" s="3">
        <f>IFERROR(IF(Loan_Not_Paid*Values_Entered,Interest,""), "")</f>
        <v>1477.9798660236718</v>
      </c>
      <c r="H190" s="25">
        <f>IFERROR(IF(Loan_Not_Paid*Values_Entered,Ending_Balance,""), "")</f>
        <v>288610.94003070414</v>
      </c>
      <c r="I190" s="35">
        <f>I189+Loan3[[#This Row],[Interest]]</f>
        <v>318799.20205383573</v>
      </c>
    </row>
    <row r="191" spans="2:9" x14ac:dyDescent="0.3">
      <c r="B191" s="23">
        <f>IFERROR(IF(Loan_Not_Paid*Values_Entered,Payment_Number,""), "")</f>
        <v>178</v>
      </c>
      <c r="C191" s="24">
        <f>IFERROR(IF(Loan_Not_Paid*Values_Entered,Payment_Date,""), "")</f>
        <v>51410</v>
      </c>
      <c r="D191" s="3">
        <f>IFERROR(IF(Loan_Not_Paid*Values_Entered,Beginning_Balance,""), "")</f>
        <v>288610.94003070414</v>
      </c>
      <c r="E191" s="3">
        <f>IFERROR(IF(Loan_Not_Paid*Values_Entered,Monthly_Payment,""), "")</f>
        <v>2430.4421583227672</v>
      </c>
      <c r="F191" s="3">
        <f>IFERROR(IF(Loan_Not_Paid*Values_Entered,Principal,""), "")</f>
        <v>957.32381858270548</v>
      </c>
      <c r="G191" s="3">
        <f>IFERROR(IF(Loan_Not_Paid*Values_Entered,Interest,""), "")</f>
        <v>1473.1183397400616</v>
      </c>
      <c r="H191" s="25">
        <f>IFERROR(IF(Loan_Not_Paid*Values_Entered,Ending_Balance,""), "")</f>
        <v>287653.61621212133</v>
      </c>
      <c r="I191" s="35">
        <f>I190+Loan3[[#This Row],[Interest]]</f>
        <v>320272.32039357582</v>
      </c>
    </row>
    <row r="192" spans="2:9" x14ac:dyDescent="0.3">
      <c r="B192" s="23">
        <f>IFERROR(IF(Loan_Not_Paid*Values_Entered,Payment_Number,""), "")</f>
        <v>179</v>
      </c>
      <c r="C192" s="24">
        <f>IFERROR(IF(Loan_Not_Paid*Values_Entered,Payment_Date,""), "")</f>
        <v>51441</v>
      </c>
      <c r="D192" s="3">
        <f>IFERROR(IF(Loan_Not_Paid*Values_Entered,Beginning_Balance,""), "")</f>
        <v>287653.61621212133</v>
      </c>
      <c r="E192" s="3">
        <f>IFERROR(IF(Loan_Not_Paid*Values_Entered,Monthly_Payment,""), "")</f>
        <v>2430.4421583227672</v>
      </c>
      <c r="F192" s="3">
        <f>IFERROR(IF(Loan_Not_Paid*Values_Entered,Principal,""), "")</f>
        <v>962.21015890672152</v>
      </c>
      <c r="G192" s="3">
        <f>IFERROR(IF(Loan_Not_Paid*Values_Entered,Interest,""), "")</f>
        <v>1468.2319994160457</v>
      </c>
      <c r="H192" s="25">
        <f>IFERROR(IF(Loan_Not_Paid*Values_Entered,Ending_Balance,""), "")</f>
        <v>286691.40605321468</v>
      </c>
      <c r="I192" s="35">
        <f>I191+Loan3[[#This Row],[Interest]]</f>
        <v>321740.55239299184</v>
      </c>
    </row>
    <row r="193" spans="2:9" x14ac:dyDescent="0.3">
      <c r="B193" s="23">
        <f>IFERROR(IF(Loan_Not_Paid*Values_Entered,Payment_Number,""), "")</f>
        <v>180</v>
      </c>
      <c r="C193" s="24">
        <f>IFERROR(IF(Loan_Not_Paid*Values_Entered,Payment_Date,""), "")</f>
        <v>51471</v>
      </c>
      <c r="D193" s="3">
        <f>IFERROR(IF(Loan_Not_Paid*Values_Entered,Beginning_Balance,""), "")</f>
        <v>286691.40605321468</v>
      </c>
      <c r="E193" s="3">
        <f>IFERROR(IF(Loan_Not_Paid*Values_Entered,Monthly_Payment,""), "")</f>
        <v>2430.4421583227672</v>
      </c>
      <c r="F193" s="3">
        <f>IFERROR(IF(Loan_Not_Paid*Values_Entered,Principal,""), "")</f>
        <v>967.12143992614131</v>
      </c>
      <c r="G193" s="3">
        <f>IFERROR(IF(Loan_Not_Paid*Values_Entered,Interest,""), "")</f>
        <v>1463.320718396626</v>
      </c>
      <c r="H193" s="25">
        <f>IFERROR(IF(Loan_Not_Paid*Values_Entered,Ending_Balance,""), "")</f>
        <v>285724.28461328847</v>
      </c>
      <c r="I193" s="35">
        <f>I192+Loan3[[#This Row],[Interest]]</f>
        <v>323203.87311138847</v>
      </c>
    </row>
    <row r="194" spans="2:9" x14ac:dyDescent="0.3">
      <c r="B194" s="23">
        <f>IFERROR(IF(Loan_Not_Paid*Values_Entered,Payment_Number,""), "")</f>
        <v>181</v>
      </c>
      <c r="C194" s="24">
        <f>IFERROR(IF(Loan_Not_Paid*Values_Entered,Payment_Date,""), "")</f>
        <v>51502</v>
      </c>
      <c r="D194" s="3">
        <f>IFERROR(IF(Loan_Not_Paid*Values_Entered,Beginning_Balance,""), "")</f>
        <v>285724.28461328847</v>
      </c>
      <c r="E194" s="3">
        <f>IFERROR(IF(Loan_Not_Paid*Values_Entered,Monthly_Payment,""), "")</f>
        <v>2430.4421583227672</v>
      </c>
      <c r="F194" s="3">
        <f>IFERROR(IF(Loan_Not_Paid*Values_Entered,Principal,""), "")</f>
        <v>972.05778894243088</v>
      </c>
      <c r="G194" s="3">
        <f>IFERROR(IF(Loan_Not_Paid*Values_Entered,Interest,""), "")</f>
        <v>1458.384369380336</v>
      </c>
      <c r="H194" s="25">
        <f>IFERROR(IF(Loan_Not_Paid*Values_Entered,Ending_Balance,""), "")</f>
        <v>284752.226824346</v>
      </c>
      <c r="I194" s="35">
        <f>I193+Loan3[[#This Row],[Interest]]</f>
        <v>324662.25748076884</v>
      </c>
    </row>
    <row r="195" spans="2:9" x14ac:dyDescent="0.3">
      <c r="B195" s="23">
        <f>IFERROR(IF(Loan_Not_Paid*Values_Entered,Payment_Number,""), "")</f>
        <v>182</v>
      </c>
      <c r="C195" s="24">
        <f>IFERROR(IF(Loan_Not_Paid*Values_Entered,Payment_Date,""), "")</f>
        <v>51533</v>
      </c>
      <c r="D195" s="3">
        <f>IFERROR(IF(Loan_Not_Paid*Values_Entered,Beginning_Balance,""), "")</f>
        <v>284752.226824346</v>
      </c>
      <c r="E195" s="3">
        <f>IFERROR(IF(Loan_Not_Paid*Values_Entered,Monthly_Payment,""), "")</f>
        <v>2430.4421583227672</v>
      </c>
      <c r="F195" s="3">
        <f>IFERROR(IF(Loan_Not_Paid*Values_Entered,Principal,""), "")</f>
        <v>977.01933390682439</v>
      </c>
      <c r="G195" s="3">
        <f>IFERROR(IF(Loan_Not_Paid*Values_Entered,Interest,""), "")</f>
        <v>1453.4228244159422</v>
      </c>
      <c r="H195" s="25">
        <f>IFERROR(IF(Loan_Not_Paid*Values_Entered,Ending_Balance,""), "")</f>
        <v>283775.20749043918</v>
      </c>
      <c r="I195" s="35">
        <f>I194+Loan3[[#This Row],[Interest]]</f>
        <v>326115.6803051848</v>
      </c>
    </row>
    <row r="196" spans="2:9" x14ac:dyDescent="0.3">
      <c r="B196" s="23">
        <f>IFERROR(IF(Loan_Not_Paid*Values_Entered,Payment_Number,""), "")</f>
        <v>183</v>
      </c>
      <c r="C196" s="24">
        <f>IFERROR(IF(Loan_Not_Paid*Values_Entered,Payment_Date,""), "")</f>
        <v>51561</v>
      </c>
      <c r="D196" s="3">
        <f>IFERROR(IF(Loan_Not_Paid*Values_Entered,Beginning_Balance,""), "")</f>
        <v>283775.20749043918</v>
      </c>
      <c r="E196" s="3">
        <f>IFERROR(IF(Loan_Not_Paid*Values_Entered,Monthly_Payment,""), "")</f>
        <v>2430.4421583227672</v>
      </c>
      <c r="F196" s="3">
        <f>IFERROR(IF(Loan_Not_Paid*Values_Entered,Principal,""), "")</f>
        <v>982.00620342364061</v>
      </c>
      <c r="G196" s="3">
        <f>IFERROR(IF(Loan_Not_Paid*Values_Entered,Interest,""), "")</f>
        <v>1448.4359548991265</v>
      </c>
      <c r="H196" s="25">
        <f>IFERROR(IF(Loan_Not_Paid*Values_Entered,Ending_Balance,""), "")</f>
        <v>282793.20128701557</v>
      </c>
      <c r="I196" s="35">
        <f>I195+Loan3[[#This Row],[Interest]]</f>
        <v>327564.11626008392</v>
      </c>
    </row>
    <row r="197" spans="2:9" x14ac:dyDescent="0.3">
      <c r="B197" s="23">
        <f>IFERROR(IF(Loan_Not_Paid*Values_Entered,Payment_Number,""), "")</f>
        <v>184</v>
      </c>
      <c r="C197" s="24">
        <f>IFERROR(IF(Loan_Not_Paid*Values_Entered,Payment_Date,""), "")</f>
        <v>51592</v>
      </c>
      <c r="D197" s="3">
        <f>IFERROR(IF(Loan_Not_Paid*Values_Entered,Beginning_Balance,""), "")</f>
        <v>282793.20128701557</v>
      </c>
      <c r="E197" s="3">
        <f>IFERROR(IF(Loan_Not_Paid*Values_Entered,Monthly_Payment,""), "")</f>
        <v>2430.4421583227672</v>
      </c>
      <c r="F197" s="3">
        <f>IFERROR(IF(Loan_Not_Paid*Values_Entered,Principal,""), "")</f>
        <v>987.01852675361545</v>
      </c>
      <c r="G197" s="3">
        <f>IFERROR(IF(Loan_Not_Paid*Values_Entered,Interest,""), "")</f>
        <v>1443.4236315691514</v>
      </c>
      <c r="H197" s="25">
        <f>IFERROR(IF(Loan_Not_Paid*Values_Entered,Ending_Balance,""), "")</f>
        <v>281806.18276026205</v>
      </c>
      <c r="I197" s="35">
        <f>I196+Loan3[[#This Row],[Interest]]</f>
        <v>329007.53989165305</v>
      </c>
    </row>
    <row r="198" spans="2:9" x14ac:dyDescent="0.3">
      <c r="B198" s="23">
        <f>IFERROR(IF(Loan_Not_Paid*Values_Entered,Payment_Number,""), "")</f>
        <v>185</v>
      </c>
      <c r="C198" s="24">
        <f>IFERROR(IF(Loan_Not_Paid*Values_Entered,Payment_Date,""), "")</f>
        <v>51622</v>
      </c>
      <c r="D198" s="3">
        <f>IFERROR(IF(Loan_Not_Paid*Values_Entered,Beginning_Balance,""), "")</f>
        <v>281806.18276026205</v>
      </c>
      <c r="E198" s="3">
        <f>IFERROR(IF(Loan_Not_Paid*Values_Entered,Monthly_Payment,""), "")</f>
        <v>2430.4421583227672</v>
      </c>
      <c r="F198" s="3">
        <f>IFERROR(IF(Loan_Not_Paid*Values_Entered,Principal,""), "")</f>
        <v>992.05643381725372</v>
      </c>
      <c r="G198" s="3">
        <f>IFERROR(IF(Loan_Not_Paid*Values_Entered,Interest,""), "")</f>
        <v>1438.3857245055137</v>
      </c>
      <c r="H198" s="25">
        <f>IFERROR(IF(Loan_Not_Paid*Values_Entered,Ending_Balance,""), "")</f>
        <v>280814.12632644468</v>
      </c>
      <c r="I198" s="35">
        <f>I197+Loan3[[#This Row],[Interest]]</f>
        <v>330445.92561615858</v>
      </c>
    </row>
    <row r="199" spans="2:9" x14ac:dyDescent="0.3">
      <c r="B199" s="23">
        <f>IFERROR(IF(Loan_Not_Paid*Values_Entered,Payment_Number,""), "")</f>
        <v>186</v>
      </c>
      <c r="C199" s="24">
        <f>IFERROR(IF(Loan_Not_Paid*Values_Entered,Payment_Date,""), "")</f>
        <v>51653</v>
      </c>
      <c r="D199" s="3">
        <f>IFERROR(IF(Loan_Not_Paid*Values_Entered,Beginning_Balance,""), "")</f>
        <v>280814.12632644468</v>
      </c>
      <c r="E199" s="3">
        <f>IFERROR(IF(Loan_Not_Paid*Values_Entered,Monthly_Payment,""), "")</f>
        <v>2430.4421583227672</v>
      </c>
      <c r="F199" s="3">
        <f>IFERROR(IF(Loan_Not_Paid*Values_Entered,Principal,""), "")</f>
        <v>997.12005519819604</v>
      </c>
      <c r="G199" s="3">
        <f>IFERROR(IF(Loan_Not_Paid*Values_Entered,Interest,""), "")</f>
        <v>1433.3221031245712</v>
      </c>
      <c r="H199" s="25">
        <f>IFERROR(IF(Loan_Not_Paid*Values_Entered,Ending_Balance,""), "")</f>
        <v>279817.00627124647</v>
      </c>
      <c r="I199" s="35">
        <f>I198+Loan3[[#This Row],[Interest]]</f>
        <v>331879.24771928316</v>
      </c>
    </row>
    <row r="200" spans="2:9" x14ac:dyDescent="0.3">
      <c r="B200" s="23">
        <f>IFERROR(IF(Loan_Not_Paid*Values_Entered,Payment_Number,""), "")</f>
        <v>187</v>
      </c>
      <c r="C200" s="24">
        <f>IFERROR(IF(Loan_Not_Paid*Values_Entered,Payment_Date,""), "")</f>
        <v>51683</v>
      </c>
      <c r="D200" s="3">
        <f>IFERROR(IF(Loan_Not_Paid*Values_Entered,Beginning_Balance,""), "")</f>
        <v>279817.00627124647</v>
      </c>
      <c r="E200" s="3">
        <f>IFERROR(IF(Loan_Not_Paid*Values_Entered,Monthly_Payment,""), "")</f>
        <v>2430.4421583227672</v>
      </c>
      <c r="F200" s="3">
        <f>IFERROR(IF(Loan_Not_Paid*Values_Entered,Principal,""), "")</f>
        <v>1002.2095221466034</v>
      </c>
      <c r="G200" s="3">
        <f>IFERROR(IF(Loan_Not_Paid*Values_Entered,Interest,""), "")</f>
        <v>1428.2326361761634</v>
      </c>
      <c r="H200" s="25">
        <f>IFERROR(IF(Loan_Not_Paid*Values_Entered,Ending_Balance,""), "")</f>
        <v>278814.79674909986</v>
      </c>
      <c r="I200" s="35">
        <f>I199+Loan3[[#This Row],[Interest]]</f>
        <v>333307.48035545932</v>
      </c>
    </row>
    <row r="201" spans="2:9" x14ac:dyDescent="0.3">
      <c r="B201" s="23">
        <f>IFERROR(IF(Loan_Not_Paid*Values_Entered,Payment_Number,""), "")</f>
        <v>188</v>
      </c>
      <c r="C201" s="24">
        <f>IFERROR(IF(Loan_Not_Paid*Values_Entered,Payment_Date,""), "")</f>
        <v>51714</v>
      </c>
      <c r="D201" s="3">
        <f>IFERROR(IF(Loan_Not_Paid*Values_Entered,Beginning_Balance,""), "")</f>
        <v>278814.79674909986</v>
      </c>
      <c r="E201" s="3">
        <f>IFERROR(IF(Loan_Not_Paid*Values_Entered,Monthly_Payment,""), "")</f>
        <v>2430.4421583227672</v>
      </c>
      <c r="F201" s="3">
        <f>IFERROR(IF(Loan_Not_Paid*Values_Entered,Principal,""), "")</f>
        <v>1007.3249665825601</v>
      </c>
      <c r="G201" s="3">
        <f>IFERROR(IF(Loan_Not_Paid*Values_Entered,Interest,""), "")</f>
        <v>1423.1171917402069</v>
      </c>
      <c r="H201" s="25">
        <f>IFERROR(IF(Loan_Not_Paid*Values_Entered,Ending_Balance,""), "")</f>
        <v>277807.47178251727</v>
      </c>
      <c r="I201" s="35">
        <f>I200+Loan3[[#This Row],[Interest]]</f>
        <v>334730.59754719952</v>
      </c>
    </row>
    <row r="202" spans="2:9" x14ac:dyDescent="0.3">
      <c r="B202" s="23">
        <f>IFERROR(IF(Loan_Not_Paid*Values_Entered,Payment_Number,""), "")</f>
        <v>189</v>
      </c>
      <c r="C202" s="24">
        <f>IFERROR(IF(Loan_Not_Paid*Values_Entered,Payment_Date,""), "")</f>
        <v>51745</v>
      </c>
      <c r="D202" s="3">
        <f>IFERROR(IF(Loan_Not_Paid*Values_Entered,Beginning_Balance,""), "")</f>
        <v>277807.47178251727</v>
      </c>
      <c r="E202" s="3">
        <f>IFERROR(IF(Loan_Not_Paid*Values_Entered,Monthly_Payment,""), "")</f>
        <v>2430.4421583227672</v>
      </c>
      <c r="F202" s="3">
        <f>IFERROR(IF(Loan_Not_Paid*Values_Entered,Principal,""), "")</f>
        <v>1012.466521099492</v>
      </c>
      <c r="G202" s="3">
        <f>IFERROR(IF(Loan_Not_Paid*Values_Entered,Interest,""), "")</f>
        <v>1417.975637223275</v>
      </c>
      <c r="H202" s="25">
        <f>IFERROR(IF(Loan_Not_Paid*Values_Entered,Ending_Balance,""), "")</f>
        <v>276795.00526141771</v>
      </c>
      <c r="I202" s="35">
        <f>I201+Loan3[[#This Row],[Interest]]</f>
        <v>336148.5731844228</v>
      </c>
    </row>
    <row r="203" spans="2:9" x14ac:dyDescent="0.3">
      <c r="B203" s="23">
        <f>IFERROR(IF(Loan_Not_Paid*Values_Entered,Payment_Number,""), "")</f>
        <v>190</v>
      </c>
      <c r="C203" s="24">
        <f>IFERROR(IF(Loan_Not_Paid*Values_Entered,Payment_Date,""), "")</f>
        <v>51775</v>
      </c>
      <c r="D203" s="3">
        <f>IFERROR(IF(Loan_Not_Paid*Values_Entered,Beginning_Balance,""), "")</f>
        <v>276795.00526141771</v>
      </c>
      <c r="E203" s="3">
        <f>IFERROR(IF(Loan_Not_Paid*Values_Entered,Monthly_Payment,""), "")</f>
        <v>2430.4421583227672</v>
      </c>
      <c r="F203" s="3">
        <f>IFERROR(IF(Loan_Not_Paid*Values_Entered,Principal,""), "")</f>
        <v>1017.6343189676038</v>
      </c>
      <c r="G203" s="3">
        <f>IFERROR(IF(Loan_Not_Paid*Values_Entered,Interest,""), "")</f>
        <v>1412.807839355163</v>
      </c>
      <c r="H203" s="25">
        <f>IFERROR(IF(Loan_Not_Paid*Values_Entered,Ending_Balance,""), "")</f>
        <v>275777.37094245001</v>
      </c>
      <c r="I203" s="35">
        <f>I202+Loan3[[#This Row],[Interest]]</f>
        <v>337561.38102377794</v>
      </c>
    </row>
    <row r="204" spans="2:9" x14ac:dyDescent="0.3">
      <c r="B204" s="23">
        <f>IFERROR(IF(Loan_Not_Paid*Values_Entered,Payment_Number,""), "")</f>
        <v>191</v>
      </c>
      <c r="C204" s="24">
        <f>IFERROR(IF(Loan_Not_Paid*Values_Entered,Payment_Date,""), "")</f>
        <v>51806</v>
      </c>
      <c r="D204" s="3">
        <f>IFERROR(IF(Loan_Not_Paid*Values_Entered,Beginning_Balance,""), "")</f>
        <v>275777.37094245001</v>
      </c>
      <c r="E204" s="3">
        <f>IFERROR(IF(Loan_Not_Paid*Values_Entered,Monthly_Payment,""), "")</f>
        <v>2430.4421583227672</v>
      </c>
      <c r="F204" s="3">
        <f>IFERROR(IF(Loan_Not_Paid*Values_Entered,Principal,""), "")</f>
        <v>1022.8284941373344</v>
      </c>
      <c r="G204" s="3">
        <f>IFERROR(IF(Loan_Not_Paid*Values_Entered,Interest,""), "")</f>
        <v>1407.6136641854325</v>
      </c>
      <c r="H204" s="25">
        <f>IFERROR(IF(Loan_Not_Paid*Values_Entered,Ending_Balance,""), "")</f>
        <v>274754.54244831286</v>
      </c>
      <c r="I204" s="35">
        <f>I203+Loan3[[#This Row],[Interest]]</f>
        <v>338968.99468796339</v>
      </c>
    </row>
    <row r="205" spans="2:9" x14ac:dyDescent="0.3">
      <c r="B205" s="23">
        <f>IFERROR(IF(Loan_Not_Paid*Values_Entered,Payment_Number,""), "")</f>
        <v>192</v>
      </c>
      <c r="C205" s="24">
        <f>IFERROR(IF(Loan_Not_Paid*Values_Entered,Payment_Date,""), "")</f>
        <v>51836</v>
      </c>
      <c r="D205" s="3">
        <f>IFERROR(IF(Loan_Not_Paid*Values_Entered,Beginning_Balance,""), "")</f>
        <v>274754.54244831286</v>
      </c>
      <c r="E205" s="3">
        <f>IFERROR(IF(Loan_Not_Paid*Values_Entered,Monthly_Payment,""), "")</f>
        <v>2430.4421583227672</v>
      </c>
      <c r="F205" s="3">
        <f>IFERROR(IF(Loan_Not_Paid*Values_Entered,Principal,""), "")</f>
        <v>1028.049181242827</v>
      </c>
      <c r="G205" s="3">
        <f>IFERROR(IF(Loan_Not_Paid*Values_Entered,Interest,""), "")</f>
        <v>1402.39297707994</v>
      </c>
      <c r="H205" s="25">
        <f>IFERROR(IF(Loan_Not_Paid*Values_Entered,Ending_Balance,""), "")</f>
        <v>273726.49326706992</v>
      </c>
      <c r="I205" s="35">
        <f>I204+Loan3[[#This Row],[Interest]]</f>
        <v>340371.38766504335</v>
      </c>
    </row>
    <row r="206" spans="2:9" x14ac:dyDescent="0.3">
      <c r="B206" s="23">
        <f>IFERROR(IF(Loan_Not_Paid*Values_Entered,Payment_Number,""), "")</f>
        <v>193</v>
      </c>
      <c r="C206" s="24">
        <f>IFERROR(IF(Loan_Not_Paid*Values_Entered,Payment_Date,""), "")</f>
        <v>51867</v>
      </c>
      <c r="D206" s="3">
        <f>IFERROR(IF(Loan_Not_Paid*Values_Entered,Beginning_Balance,""), "")</f>
        <v>273726.49326706992</v>
      </c>
      <c r="E206" s="3">
        <f>IFERROR(IF(Loan_Not_Paid*Values_Entered,Monthly_Payment,""), "")</f>
        <v>2430.4421583227672</v>
      </c>
      <c r="F206" s="3">
        <f>IFERROR(IF(Loan_Not_Paid*Values_Entered,Principal,""), "")</f>
        <v>1033.2965156054206</v>
      </c>
      <c r="G206" s="3">
        <f>IFERROR(IF(Loan_Not_Paid*Values_Entered,Interest,""), "")</f>
        <v>1397.1456427173464</v>
      </c>
      <c r="H206" s="25">
        <f>IFERROR(IF(Loan_Not_Paid*Values_Entered,Ending_Balance,""), "")</f>
        <v>272693.19675146451</v>
      </c>
      <c r="I206" s="35">
        <f>I205+Loan3[[#This Row],[Interest]]</f>
        <v>341768.53330776072</v>
      </c>
    </row>
    <row r="207" spans="2:9" x14ac:dyDescent="0.3">
      <c r="B207" s="23">
        <f>IFERROR(IF(Loan_Not_Paid*Values_Entered,Payment_Number,""), "")</f>
        <v>194</v>
      </c>
      <c r="C207" s="24">
        <f>IFERROR(IF(Loan_Not_Paid*Values_Entered,Payment_Date,""), "")</f>
        <v>51898</v>
      </c>
      <c r="D207" s="3">
        <f>IFERROR(IF(Loan_Not_Paid*Values_Entered,Beginning_Balance,""), "")</f>
        <v>272693.19675146451</v>
      </c>
      <c r="E207" s="3">
        <f>IFERROR(IF(Loan_Not_Paid*Values_Entered,Monthly_Payment,""), "")</f>
        <v>2430.4421583227672</v>
      </c>
      <c r="F207" s="3">
        <f>IFERROR(IF(Loan_Not_Paid*Values_Entered,Principal,""), "")</f>
        <v>1038.5706332371567</v>
      </c>
      <c r="G207" s="3">
        <f>IFERROR(IF(Loan_Not_Paid*Values_Entered,Interest,""), "")</f>
        <v>1391.8715250856105</v>
      </c>
      <c r="H207" s="25">
        <f>IFERROR(IF(Loan_Not_Paid*Values_Entered,Ending_Balance,""), "")</f>
        <v>271654.62611822714</v>
      </c>
      <c r="I207" s="35">
        <f>I206+Loan3[[#This Row],[Interest]]</f>
        <v>343160.40483284631</v>
      </c>
    </row>
    <row r="208" spans="2:9" x14ac:dyDescent="0.3">
      <c r="B208" s="23">
        <f>IFERROR(IF(Loan_Not_Paid*Values_Entered,Payment_Number,""), "")</f>
        <v>195</v>
      </c>
      <c r="C208" s="24">
        <f>IFERROR(IF(Loan_Not_Paid*Values_Entered,Payment_Date,""), "")</f>
        <v>51926</v>
      </c>
      <c r="D208" s="3">
        <f>IFERROR(IF(Loan_Not_Paid*Values_Entered,Beginning_Balance,""), "")</f>
        <v>271654.62611822714</v>
      </c>
      <c r="E208" s="3">
        <f>IFERROR(IF(Loan_Not_Paid*Values_Entered,Monthly_Payment,""), "")</f>
        <v>2430.4421583227672</v>
      </c>
      <c r="F208" s="3">
        <f>IFERROR(IF(Loan_Not_Paid*Values_Entered,Principal,""), "")</f>
        <v>1043.8716708443046</v>
      </c>
      <c r="G208" s="3">
        <f>IFERROR(IF(Loan_Not_Paid*Values_Entered,Interest,""), "")</f>
        <v>1386.5704874784624</v>
      </c>
      <c r="H208" s="25">
        <f>IFERROR(IF(Loan_Not_Paid*Values_Entered,Ending_Balance,""), "")</f>
        <v>270610.75444738299</v>
      </c>
      <c r="I208" s="35">
        <f>I207+Loan3[[#This Row],[Interest]]</f>
        <v>344546.97532032477</v>
      </c>
    </row>
    <row r="209" spans="2:9" x14ac:dyDescent="0.3">
      <c r="B209" s="23">
        <f>IFERROR(IF(Loan_Not_Paid*Values_Entered,Payment_Number,""), "")</f>
        <v>196</v>
      </c>
      <c r="C209" s="24">
        <f>IFERROR(IF(Loan_Not_Paid*Values_Entered,Payment_Date,""), "")</f>
        <v>51957</v>
      </c>
      <c r="D209" s="3">
        <f>IFERROR(IF(Loan_Not_Paid*Values_Entered,Beginning_Balance,""), "")</f>
        <v>270610.75444738299</v>
      </c>
      <c r="E209" s="3">
        <f>IFERROR(IF(Loan_Not_Paid*Values_Entered,Monthly_Payment,""), "")</f>
        <v>2430.4421583227672</v>
      </c>
      <c r="F209" s="3">
        <f>IFERROR(IF(Loan_Not_Paid*Values_Entered,Principal,""), "")</f>
        <v>1049.1997658309058</v>
      </c>
      <c r="G209" s="3">
        <f>IFERROR(IF(Loan_Not_Paid*Values_Entered,Interest,""), "")</f>
        <v>1381.2423924918614</v>
      </c>
      <c r="H209" s="25">
        <f>IFERROR(IF(Loan_Not_Paid*Values_Entered,Ending_Balance,""), "")</f>
        <v>269561.55468155211</v>
      </c>
      <c r="I209" s="35">
        <f>I208+Loan3[[#This Row],[Interest]]</f>
        <v>345928.21771281661</v>
      </c>
    </row>
    <row r="210" spans="2:9" x14ac:dyDescent="0.3">
      <c r="B210" s="23">
        <f>IFERROR(IF(Loan_Not_Paid*Values_Entered,Payment_Number,""), "")</f>
        <v>197</v>
      </c>
      <c r="C210" s="24">
        <f>IFERROR(IF(Loan_Not_Paid*Values_Entered,Payment_Date,""), "")</f>
        <v>51987</v>
      </c>
      <c r="D210" s="3">
        <f>IFERROR(IF(Loan_Not_Paid*Values_Entered,Beginning_Balance,""), "")</f>
        <v>269561.55468155211</v>
      </c>
      <c r="E210" s="3">
        <f>IFERROR(IF(Loan_Not_Paid*Values_Entered,Monthly_Payment,""), "")</f>
        <v>2430.4421583227672</v>
      </c>
      <c r="F210" s="3">
        <f>IFERROR(IF(Loan_Not_Paid*Values_Entered,Principal,""), "")</f>
        <v>1054.5550563023344</v>
      </c>
      <c r="G210" s="3">
        <f>IFERROR(IF(Loan_Not_Paid*Values_Entered,Interest,""), "")</f>
        <v>1375.8871020204326</v>
      </c>
      <c r="H210" s="25">
        <f>IFERROR(IF(Loan_Not_Paid*Values_Entered,Ending_Balance,""), "")</f>
        <v>268506.99962524965</v>
      </c>
      <c r="I210" s="35">
        <f>I209+Loan3[[#This Row],[Interest]]</f>
        <v>347304.10481483705</v>
      </c>
    </row>
    <row r="211" spans="2:9" x14ac:dyDescent="0.3">
      <c r="B211" s="23">
        <f>IFERROR(IF(Loan_Not_Paid*Values_Entered,Payment_Number,""), "")</f>
        <v>198</v>
      </c>
      <c r="C211" s="24">
        <f>IFERROR(IF(Loan_Not_Paid*Values_Entered,Payment_Date,""), "")</f>
        <v>52018</v>
      </c>
      <c r="D211" s="3">
        <f>IFERROR(IF(Loan_Not_Paid*Values_Entered,Beginning_Balance,""), "")</f>
        <v>268506.99962524965</v>
      </c>
      <c r="E211" s="3">
        <f>IFERROR(IF(Loan_Not_Paid*Values_Entered,Monthly_Payment,""), "")</f>
        <v>2430.4421583227672</v>
      </c>
      <c r="F211" s="3">
        <f>IFERROR(IF(Loan_Not_Paid*Values_Entered,Principal,""), "")</f>
        <v>1059.9376810688773</v>
      </c>
      <c r="G211" s="3">
        <f>IFERROR(IF(Loan_Not_Paid*Values_Entered,Interest,""), "")</f>
        <v>1370.5044772538897</v>
      </c>
      <c r="H211" s="25">
        <f>IFERROR(IF(Loan_Not_Paid*Values_Entered,Ending_Balance,""), "")</f>
        <v>267447.06194418063</v>
      </c>
      <c r="I211" s="35">
        <f>I210+Loan3[[#This Row],[Interest]]</f>
        <v>348674.60929209093</v>
      </c>
    </row>
    <row r="212" spans="2:9" x14ac:dyDescent="0.3">
      <c r="B212" s="23">
        <f>IFERROR(IF(Loan_Not_Paid*Values_Entered,Payment_Number,""), "")</f>
        <v>199</v>
      </c>
      <c r="C212" s="24">
        <f>IFERROR(IF(Loan_Not_Paid*Values_Entered,Payment_Date,""), "")</f>
        <v>52048</v>
      </c>
      <c r="D212" s="3">
        <f>IFERROR(IF(Loan_Not_Paid*Values_Entered,Beginning_Balance,""), "")</f>
        <v>267447.06194418063</v>
      </c>
      <c r="E212" s="3">
        <f>IFERROR(IF(Loan_Not_Paid*Values_Entered,Monthly_Payment,""), "")</f>
        <v>2430.4421583227672</v>
      </c>
      <c r="F212" s="3">
        <f>IFERROR(IF(Loan_Not_Paid*Values_Entered,Principal,""), "")</f>
        <v>1065.3477796493332</v>
      </c>
      <c r="G212" s="3">
        <f>IFERROR(IF(Loan_Not_Paid*Values_Entered,Interest,""), "")</f>
        <v>1365.0943786734338</v>
      </c>
      <c r="H212" s="25">
        <f>IFERROR(IF(Loan_Not_Paid*Values_Entered,Ending_Balance,""), "")</f>
        <v>266381.71416453144</v>
      </c>
      <c r="I212" s="35">
        <f>I211+Loan3[[#This Row],[Interest]]</f>
        <v>350039.70367076434</v>
      </c>
    </row>
    <row r="213" spans="2:9" x14ac:dyDescent="0.3">
      <c r="B213" s="23">
        <f>IFERROR(IF(Loan_Not_Paid*Values_Entered,Payment_Number,""), "")</f>
        <v>200</v>
      </c>
      <c r="C213" s="24">
        <f>IFERROR(IF(Loan_Not_Paid*Values_Entered,Payment_Date,""), "")</f>
        <v>52079</v>
      </c>
      <c r="D213" s="3">
        <f>IFERROR(IF(Loan_Not_Paid*Values_Entered,Beginning_Balance,""), "")</f>
        <v>266381.71416453144</v>
      </c>
      <c r="E213" s="3">
        <f>IFERROR(IF(Loan_Not_Paid*Values_Entered,Monthly_Payment,""), "")</f>
        <v>2430.4421583227672</v>
      </c>
      <c r="F213" s="3">
        <f>IFERROR(IF(Loan_Not_Paid*Values_Entered,Principal,""), "")</f>
        <v>1070.7854922746267</v>
      </c>
      <c r="G213" s="3">
        <f>IFERROR(IF(Loan_Not_Paid*Values_Entered,Interest,""), "")</f>
        <v>1359.6566660481406</v>
      </c>
      <c r="H213" s="25">
        <f>IFERROR(IF(Loan_Not_Paid*Values_Entered,Ending_Balance,""), "")</f>
        <v>265310.92867225676</v>
      </c>
      <c r="I213" s="35">
        <f>I212+Loan3[[#This Row],[Interest]]</f>
        <v>351399.3603368125</v>
      </c>
    </row>
    <row r="214" spans="2:9" x14ac:dyDescent="0.3">
      <c r="B214" s="23">
        <f>IFERROR(IF(Loan_Not_Paid*Values_Entered,Payment_Number,""), "")</f>
        <v>201</v>
      </c>
      <c r="C214" s="24">
        <f>IFERROR(IF(Loan_Not_Paid*Values_Entered,Payment_Date,""), "")</f>
        <v>52110</v>
      </c>
      <c r="D214" s="3">
        <f>IFERROR(IF(Loan_Not_Paid*Values_Entered,Beginning_Balance,""), "")</f>
        <v>265310.92867225676</v>
      </c>
      <c r="E214" s="3">
        <f>IFERROR(IF(Loan_Not_Paid*Values_Entered,Monthly_Payment,""), "")</f>
        <v>2430.4421583227672</v>
      </c>
      <c r="F214" s="3">
        <f>IFERROR(IF(Loan_Not_Paid*Values_Entered,Principal,""), "")</f>
        <v>1076.2509598914451</v>
      </c>
      <c r="G214" s="3">
        <f>IFERROR(IF(Loan_Not_Paid*Values_Entered,Interest,""), "")</f>
        <v>1354.1911984313222</v>
      </c>
      <c r="H214" s="25">
        <f>IFERROR(IF(Loan_Not_Paid*Values_Entered,Ending_Balance,""), "")</f>
        <v>264234.67771236529</v>
      </c>
      <c r="I214" s="35">
        <f>I213+Loan3[[#This Row],[Interest]]</f>
        <v>352753.55153524381</v>
      </c>
    </row>
    <row r="215" spans="2:9" x14ac:dyDescent="0.3">
      <c r="B215" s="23">
        <f>IFERROR(IF(Loan_Not_Paid*Values_Entered,Payment_Number,""), "")</f>
        <v>202</v>
      </c>
      <c r="C215" s="24">
        <f>IFERROR(IF(Loan_Not_Paid*Values_Entered,Payment_Date,""), "")</f>
        <v>52140</v>
      </c>
      <c r="D215" s="3">
        <f>IFERROR(IF(Loan_Not_Paid*Values_Entered,Beginning_Balance,""), "")</f>
        <v>264234.67771236529</v>
      </c>
      <c r="E215" s="3">
        <f>IFERROR(IF(Loan_Not_Paid*Values_Entered,Monthly_Payment,""), "")</f>
        <v>2430.4421583227672</v>
      </c>
      <c r="F215" s="3">
        <f>IFERROR(IF(Loan_Not_Paid*Values_Entered,Principal,""), "")</f>
        <v>1081.7443241658909</v>
      </c>
      <c r="G215" s="3">
        <f>IFERROR(IF(Loan_Not_Paid*Values_Entered,Interest,""), "")</f>
        <v>1348.6978341568761</v>
      </c>
      <c r="H215" s="25">
        <f>IFERROR(IF(Loan_Not_Paid*Values_Entered,Ending_Balance,""), "")</f>
        <v>263152.93338819942</v>
      </c>
      <c r="I215" s="35">
        <f>I214+Loan3[[#This Row],[Interest]]</f>
        <v>354102.24936940067</v>
      </c>
    </row>
    <row r="216" spans="2:9" x14ac:dyDescent="0.3">
      <c r="B216" s="23">
        <f>IFERROR(IF(Loan_Not_Paid*Values_Entered,Payment_Number,""), "")</f>
        <v>203</v>
      </c>
      <c r="C216" s="24">
        <f>IFERROR(IF(Loan_Not_Paid*Values_Entered,Payment_Date,""), "")</f>
        <v>52171</v>
      </c>
      <c r="D216" s="3">
        <f>IFERROR(IF(Loan_Not_Paid*Values_Entered,Beginning_Balance,""), "")</f>
        <v>263152.93338819942</v>
      </c>
      <c r="E216" s="3">
        <f>IFERROR(IF(Loan_Not_Paid*Values_Entered,Monthly_Payment,""), "")</f>
        <v>2430.4421583227672</v>
      </c>
      <c r="F216" s="3">
        <f>IFERROR(IF(Loan_Not_Paid*Values_Entered,Principal,""), "")</f>
        <v>1087.2657274871544</v>
      </c>
      <c r="G216" s="3">
        <f>IFERROR(IF(Loan_Not_Paid*Values_Entered,Interest,""), "")</f>
        <v>1343.1764308356126</v>
      </c>
      <c r="H216" s="25">
        <f>IFERROR(IF(Loan_Not_Paid*Values_Entered,Ending_Balance,""), "")</f>
        <v>262065.66766071215</v>
      </c>
      <c r="I216" s="35">
        <f>I215+Loan3[[#This Row],[Interest]]</f>
        <v>355445.42580023629</v>
      </c>
    </row>
    <row r="217" spans="2:9" x14ac:dyDescent="0.3">
      <c r="B217" s="23">
        <f>IFERROR(IF(Loan_Not_Paid*Values_Entered,Payment_Number,""), "")</f>
        <v>204</v>
      </c>
      <c r="C217" s="24">
        <f>IFERROR(IF(Loan_Not_Paid*Values_Entered,Payment_Date,""), "")</f>
        <v>52201</v>
      </c>
      <c r="D217" s="3">
        <f>IFERROR(IF(Loan_Not_Paid*Values_Entered,Beginning_Balance,""), "")</f>
        <v>262065.66766071215</v>
      </c>
      <c r="E217" s="3">
        <f>IFERROR(IF(Loan_Not_Paid*Values_Entered,Monthly_Payment,""), "")</f>
        <v>2430.4421583227672</v>
      </c>
      <c r="F217" s="3">
        <f>IFERROR(IF(Loan_Not_Paid*Values_Entered,Principal,""), "")</f>
        <v>1092.8153129712034</v>
      </c>
      <c r="G217" s="3">
        <f>IFERROR(IF(Loan_Not_Paid*Values_Entered,Interest,""), "")</f>
        <v>1337.6268453515638</v>
      </c>
      <c r="H217" s="25">
        <f>IFERROR(IF(Loan_Not_Paid*Values_Entered,Ending_Balance,""), "")</f>
        <v>260972.8523477409</v>
      </c>
      <c r="I217" s="35">
        <f>I216+Loan3[[#This Row],[Interest]]</f>
        <v>356783.05264558783</v>
      </c>
    </row>
    <row r="218" spans="2:9" x14ac:dyDescent="0.3">
      <c r="B218" s="23">
        <f>IFERROR(IF(Loan_Not_Paid*Values_Entered,Payment_Number,""), "")</f>
        <v>205</v>
      </c>
      <c r="C218" s="24">
        <f>IFERROR(IF(Loan_Not_Paid*Values_Entered,Payment_Date,""), "")</f>
        <v>52232</v>
      </c>
      <c r="D218" s="3">
        <f>IFERROR(IF(Loan_Not_Paid*Values_Entered,Beginning_Balance,""), "")</f>
        <v>260972.8523477409</v>
      </c>
      <c r="E218" s="3">
        <f>IFERROR(IF(Loan_Not_Paid*Values_Entered,Monthly_Payment,""), "")</f>
        <v>2430.4421583227672</v>
      </c>
      <c r="F218" s="3">
        <f>IFERROR(IF(Loan_Not_Paid*Values_Entered,Principal,""), "")</f>
        <v>1098.3932244644939</v>
      </c>
      <c r="G218" s="3">
        <f>IFERROR(IF(Loan_Not_Paid*Values_Entered,Interest,""), "")</f>
        <v>1332.0489338582731</v>
      </c>
      <c r="H218" s="25">
        <f>IFERROR(IF(Loan_Not_Paid*Values_Entered,Ending_Balance,""), "")</f>
        <v>259874.45912327652</v>
      </c>
      <c r="I218" s="35">
        <f>I217+Loan3[[#This Row],[Interest]]</f>
        <v>358115.10157944611</v>
      </c>
    </row>
    <row r="219" spans="2:9" x14ac:dyDescent="0.3">
      <c r="B219" s="23">
        <f>IFERROR(IF(Loan_Not_Paid*Values_Entered,Payment_Number,""), "")</f>
        <v>206</v>
      </c>
      <c r="C219" s="24">
        <f>IFERROR(IF(Loan_Not_Paid*Values_Entered,Payment_Date,""), "")</f>
        <v>52263</v>
      </c>
      <c r="D219" s="3">
        <f>IFERROR(IF(Loan_Not_Paid*Values_Entered,Beginning_Balance,""), "")</f>
        <v>259874.45912327652</v>
      </c>
      <c r="E219" s="3">
        <f>IFERROR(IF(Loan_Not_Paid*Values_Entered,Monthly_Payment,""), "")</f>
        <v>2430.4421583227672</v>
      </c>
      <c r="F219" s="3">
        <f>IFERROR(IF(Loan_Not_Paid*Values_Entered,Principal,""), "")</f>
        <v>1103.999606547698</v>
      </c>
      <c r="G219" s="3">
        <f>IFERROR(IF(Loan_Not_Paid*Values_Entered,Interest,""), "")</f>
        <v>1326.4425517750692</v>
      </c>
      <c r="H219" s="25">
        <f>IFERROR(IF(Loan_Not_Paid*Values_Entered,Ending_Balance,""), "")</f>
        <v>258770.45951672865</v>
      </c>
      <c r="I219" s="35">
        <f>I218+Loan3[[#This Row],[Interest]]</f>
        <v>359441.54413122119</v>
      </c>
    </row>
    <row r="220" spans="2:9" x14ac:dyDescent="0.3">
      <c r="B220" s="23">
        <f>IFERROR(IF(Loan_Not_Paid*Values_Entered,Payment_Number,""), "")</f>
        <v>207</v>
      </c>
      <c r="C220" s="24">
        <f>IFERROR(IF(Loan_Not_Paid*Values_Entered,Payment_Date,""), "")</f>
        <v>52291</v>
      </c>
      <c r="D220" s="3">
        <f>IFERROR(IF(Loan_Not_Paid*Values_Entered,Beginning_Balance,""), "")</f>
        <v>258770.45951672865</v>
      </c>
      <c r="E220" s="3">
        <f>IFERROR(IF(Loan_Not_Paid*Values_Entered,Monthly_Payment,""), "")</f>
        <v>2430.4421583227672</v>
      </c>
      <c r="F220" s="3">
        <f>IFERROR(IF(Loan_Not_Paid*Values_Entered,Principal,""), "")</f>
        <v>1109.6346045394521</v>
      </c>
      <c r="G220" s="3">
        <f>IFERROR(IF(Loan_Not_Paid*Values_Entered,Interest,""), "")</f>
        <v>1320.8075537833151</v>
      </c>
      <c r="H220" s="25">
        <f>IFERROR(IF(Loan_Not_Paid*Values_Entered,Ending_Balance,""), "")</f>
        <v>257660.82491218916</v>
      </c>
      <c r="I220" s="35">
        <f>I219+Loan3[[#This Row],[Interest]]</f>
        <v>360762.35168500448</v>
      </c>
    </row>
    <row r="221" spans="2:9" x14ac:dyDescent="0.3">
      <c r="B221" s="23">
        <f>IFERROR(IF(Loan_Not_Paid*Values_Entered,Payment_Number,""), "")</f>
        <v>208</v>
      </c>
      <c r="C221" s="24">
        <f>IFERROR(IF(Loan_Not_Paid*Values_Entered,Payment_Date,""), "")</f>
        <v>52322</v>
      </c>
      <c r="D221" s="3">
        <f>IFERROR(IF(Loan_Not_Paid*Values_Entered,Beginning_Balance,""), "")</f>
        <v>257660.82491218916</v>
      </c>
      <c r="E221" s="3">
        <f>IFERROR(IF(Loan_Not_Paid*Values_Entered,Monthly_Payment,""), "")</f>
        <v>2430.4421583227672</v>
      </c>
      <c r="F221" s="3">
        <f>IFERROR(IF(Loan_Not_Paid*Values_Entered,Principal,""), "")</f>
        <v>1115.2983645001223</v>
      </c>
      <c r="G221" s="3">
        <f>IFERROR(IF(Loan_Not_Paid*Values_Entered,Interest,""), "")</f>
        <v>1315.1437938226452</v>
      </c>
      <c r="H221" s="25">
        <f>IFERROR(IF(Loan_Not_Paid*Values_Entered,Ending_Balance,""), "")</f>
        <v>256545.52654768922</v>
      </c>
      <c r="I221" s="35">
        <f>I220+Loan3[[#This Row],[Interest]]</f>
        <v>362077.49547882716</v>
      </c>
    </row>
    <row r="222" spans="2:9" x14ac:dyDescent="0.3">
      <c r="B222" s="23">
        <f>IFERROR(IF(Loan_Not_Paid*Values_Entered,Payment_Number,""), "")</f>
        <v>209</v>
      </c>
      <c r="C222" s="24">
        <f>IFERROR(IF(Loan_Not_Paid*Values_Entered,Payment_Date,""), "")</f>
        <v>52352</v>
      </c>
      <c r="D222" s="3">
        <f>IFERROR(IF(Loan_Not_Paid*Values_Entered,Beginning_Balance,""), "")</f>
        <v>256545.52654768922</v>
      </c>
      <c r="E222" s="3">
        <f>IFERROR(IF(Loan_Not_Paid*Values_Entered,Monthly_Payment,""), "")</f>
        <v>2430.4421583227672</v>
      </c>
      <c r="F222" s="3">
        <f>IFERROR(IF(Loan_Not_Paid*Values_Entered,Principal,""), "")</f>
        <v>1120.9910332355914</v>
      </c>
      <c r="G222" s="3">
        <f>IFERROR(IF(Loan_Not_Paid*Values_Entered,Interest,""), "")</f>
        <v>1309.4511250871756</v>
      </c>
      <c r="H222" s="25">
        <f>IFERROR(IF(Loan_Not_Paid*Values_Entered,Ending_Balance,""), "")</f>
        <v>255424.53551445354</v>
      </c>
      <c r="I222" s="35">
        <f>I221+Loan3[[#This Row],[Interest]]</f>
        <v>363386.94660391432</v>
      </c>
    </row>
    <row r="223" spans="2:9" x14ac:dyDescent="0.3">
      <c r="B223" s="23">
        <f>IFERROR(IF(Loan_Not_Paid*Values_Entered,Payment_Number,""), "")</f>
        <v>210</v>
      </c>
      <c r="C223" s="24">
        <f>IFERROR(IF(Loan_Not_Paid*Values_Entered,Payment_Date,""), "")</f>
        <v>52383</v>
      </c>
      <c r="D223" s="3">
        <f>IFERROR(IF(Loan_Not_Paid*Values_Entered,Beginning_Balance,""), "")</f>
        <v>255424.53551445354</v>
      </c>
      <c r="E223" s="3">
        <f>IFERROR(IF(Loan_Not_Paid*Values_Entered,Monthly_Payment,""), "")</f>
        <v>2430.4421583227672</v>
      </c>
      <c r="F223" s="3">
        <f>IFERROR(IF(Loan_Not_Paid*Values_Entered,Principal,""), "")</f>
        <v>1126.7127583010647</v>
      </c>
      <c r="G223" s="3">
        <f>IFERROR(IF(Loan_Not_Paid*Values_Entered,Interest,""), "")</f>
        <v>1303.7294000217021</v>
      </c>
      <c r="H223" s="25">
        <f>IFERROR(IF(Loan_Not_Paid*Values_Entered,Ending_Balance,""), "")</f>
        <v>254297.82275615225</v>
      </c>
      <c r="I223" s="35">
        <f>I222+Loan3[[#This Row],[Interest]]</f>
        <v>364690.67600393604</v>
      </c>
    </row>
    <row r="224" spans="2:9" x14ac:dyDescent="0.3">
      <c r="B224" s="23">
        <f>IFERROR(IF(Loan_Not_Paid*Values_Entered,Payment_Number,""), "")</f>
        <v>211</v>
      </c>
      <c r="C224" s="24">
        <f>IFERROR(IF(Loan_Not_Paid*Values_Entered,Payment_Date,""), "")</f>
        <v>52413</v>
      </c>
      <c r="D224" s="3">
        <f>IFERROR(IF(Loan_Not_Paid*Values_Entered,Beginning_Balance,""), "")</f>
        <v>254297.82275615225</v>
      </c>
      <c r="E224" s="3">
        <f>IFERROR(IF(Loan_Not_Paid*Values_Entered,Monthly_Payment,""), "")</f>
        <v>2430.4421583227672</v>
      </c>
      <c r="F224" s="3">
        <f>IFERROR(IF(Loan_Not_Paid*Values_Entered,Principal,""), "")</f>
        <v>1132.4636880048931</v>
      </c>
      <c r="G224" s="3">
        <f>IFERROR(IF(Loan_Not_Paid*Values_Entered,Interest,""), "")</f>
        <v>1297.9784703178739</v>
      </c>
      <c r="H224" s="25">
        <f>IFERROR(IF(Loan_Not_Paid*Values_Entered,Ending_Balance,""), "")</f>
        <v>253165.35906814761</v>
      </c>
      <c r="I224" s="35">
        <f>I223+Loan3[[#This Row],[Interest]]</f>
        <v>365988.65447425388</v>
      </c>
    </row>
    <row r="225" spans="2:9" x14ac:dyDescent="0.3">
      <c r="B225" s="23">
        <f>IFERROR(IF(Loan_Not_Paid*Values_Entered,Payment_Number,""), "")</f>
        <v>212</v>
      </c>
      <c r="C225" s="24">
        <f>IFERROR(IF(Loan_Not_Paid*Values_Entered,Payment_Date,""), "")</f>
        <v>52444</v>
      </c>
      <c r="D225" s="3">
        <f>IFERROR(IF(Loan_Not_Paid*Values_Entered,Beginning_Balance,""), "")</f>
        <v>253165.35906814761</v>
      </c>
      <c r="E225" s="3">
        <f>IFERROR(IF(Loan_Not_Paid*Values_Entered,Monthly_Payment,""), "")</f>
        <v>2430.4421583227672</v>
      </c>
      <c r="F225" s="3">
        <f>IFERROR(IF(Loan_Not_Paid*Values_Entered,Principal,""), "")</f>
        <v>1138.243971412418</v>
      </c>
      <c r="G225" s="3">
        <f>IFERROR(IF(Loan_Not_Paid*Values_Entered,Interest,""), "")</f>
        <v>1292.198186910349</v>
      </c>
      <c r="H225" s="25">
        <f>IFERROR(IF(Loan_Not_Paid*Values_Entered,Ending_Balance,""), "")</f>
        <v>252027.11509673507</v>
      </c>
      <c r="I225" s="35">
        <f>I224+Loan3[[#This Row],[Interest]]</f>
        <v>367280.85266116424</v>
      </c>
    </row>
    <row r="226" spans="2:9" x14ac:dyDescent="0.3">
      <c r="B226" s="23">
        <f>IFERROR(IF(Loan_Not_Paid*Values_Entered,Payment_Number,""), "")</f>
        <v>213</v>
      </c>
      <c r="C226" s="24">
        <f>IFERROR(IF(Loan_Not_Paid*Values_Entered,Payment_Date,""), "")</f>
        <v>52475</v>
      </c>
      <c r="D226" s="3">
        <f>IFERROR(IF(Loan_Not_Paid*Values_Entered,Beginning_Balance,""), "")</f>
        <v>252027.11509673507</v>
      </c>
      <c r="E226" s="3">
        <f>IFERROR(IF(Loan_Not_Paid*Values_Entered,Monthly_Payment,""), "")</f>
        <v>2430.4421583227672</v>
      </c>
      <c r="F226" s="3">
        <f>IFERROR(IF(Loan_Not_Paid*Values_Entered,Principal,""), "")</f>
        <v>1144.0537583498358</v>
      </c>
      <c r="G226" s="3">
        <f>IFERROR(IF(Loan_Not_Paid*Values_Entered,Interest,""), "")</f>
        <v>1286.3883999729314</v>
      </c>
      <c r="H226" s="25">
        <f>IFERROR(IF(Loan_Not_Paid*Values_Entered,Ending_Balance,""), "")</f>
        <v>250883.06133838522</v>
      </c>
      <c r="I226" s="35">
        <f>I225+Loan3[[#This Row],[Interest]]</f>
        <v>368567.24106113717</v>
      </c>
    </row>
    <row r="227" spans="2:9" x14ac:dyDescent="0.3">
      <c r="B227" s="23">
        <f>IFERROR(IF(Loan_Not_Paid*Values_Entered,Payment_Number,""), "")</f>
        <v>214</v>
      </c>
      <c r="C227" s="24">
        <f>IFERROR(IF(Loan_Not_Paid*Values_Entered,Payment_Date,""), "")</f>
        <v>52505</v>
      </c>
      <c r="D227" s="3">
        <f>IFERROR(IF(Loan_Not_Paid*Values_Entered,Beginning_Balance,""), "")</f>
        <v>250883.06133838522</v>
      </c>
      <c r="E227" s="3">
        <f>IFERROR(IF(Loan_Not_Paid*Values_Entered,Monthly_Payment,""), "")</f>
        <v>2430.4421583227672</v>
      </c>
      <c r="F227" s="3">
        <f>IFERROR(IF(Loan_Not_Paid*Values_Entered,Principal,""), "")</f>
        <v>1149.8931994080797</v>
      </c>
      <c r="G227" s="3">
        <f>IFERROR(IF(Loan_Not_Paid*Values_Entered,Interest,""), "")</f>
        <v>1280.5489589146875</v>
      </c>
      <c r="H227" s="25">
        <f>IFERROR(IF(Loan_Not_Paid*Values_Entered,Ending_Balance,""), "")</f>
        <v>249733.16813897702</v>
      </c>
      <c r="I227" s="35">
        <f>I226+Loan3[[#This Row],[Interest]]</f>
        <v>369847.79002005188</v>
      </c>
    </row>
    <row r="228" spans="2:9" x14ac:dyDescent="0.3">
      <c r="B228" s="23">
        <f>IFERROR(IF(Loan_Not_Paid*Values_Entered,Payment_Number,""), "")</f>
        <v>215</v>
      </c>
      <c r="C228" s="24">
        <f>IFERROR(IF(Loan_Not_Paid*Values_Entered,Payment_Date,""), "")</f>
        <v>52536</v>
      </c>
      <c r="D228" s="3">
        <f>IFERROR(IF(Loan_Not_Paid*Values_Entered,Beginning_Balance,""), "")</f>
        <v>249733.16813897702</v>
      </c>
      <c r="E228" s="3">
        <f>IFERROR(IF(Loan_Not_Paid*Values_Entered,Monthly_Payment,""), "")</f>
        <v>2430.4421583227672</v>
      </c>
      <c r="F228" s="3">
        <f>IFERROR(IF(Loan_Not_Paid*Values_Entered,Principal,""), "")</f>
        <v>1155.7624459467252</v>
      </c>
      <c r="G228" s="3">
        <f>IFERROR(IF(Loan_Not_Paid*Values_Entered,Interest,""), "")</f>
        <v>1274.6797123760421</v>
      </c>
      <c r="H228" s="25">
        <f>IFERROR(IF(Loan_Not_Paid*Values_Entered,Ending_Balance,""), "")</f>
        <v>248577.4056930301</v>
      </c>
      <c r="I228" s="35">
        <f>I227+Loan3[[#This Row],[Interest]]</f>
        <v>371122.46973242791</v>
      </c>
    </row>
    <row r="229" spans="2:9" x14ac:dyDescent="0.3">
      <c r="B229" s="23">
        <f>IFERROR(IF(Loan_Not_Paid*Values_Entered,Payment_Number,""), "")</f>
        <v>216</v>
      </c>
      <c r="C229" s="24">
        <f>IFERROR(IF(Loan_Not_Paid*Values_Entered,Payment_Date,""), "")</f>
        <v>52566</v>
      </c>
      <c r="D229" s="3">
        <f>IFERROR(IF(Loan_Not_Paid*Values_Entered,Beginning_Balance,""), "")</f>
        <v>248577.4056930301</v>
      </c>
      <c r="E229" s="3">
        <f>IFERROR(IF(Loan_Not_Paid*Values_Entered,Monthly_Payment,""), "")</f>
        <v>2430.4421583227672</v>
      </c>
      <c r="F229" s="3">
        <f>IFERROR(IF(Loan_Not_Paid*Values_Entered,Principal,""), "")</f>
        <v>1161.6616500979114</v>
      </c>
      <c r="G229" s="3">
        <f>IFERROR(IF(Loan_Not_Paid*Values_Entered,Interest,""), "")</f>
        <v>1268.7805082248556</v>
      </c>
      <c r="H229" s="25">
        <f>IFERROR(IF(Loan_Not_Paid*Values_Entered,Ending_Balance,""), "")</f>
        <v>247415.74404293241</v>
      </c>
      <c r="I229" s="35">
        <f>I228+Loan3[[#This Row],[Interest]]</f>
        <v>372391.25024065276</v>
      </c>
    </row>
    <row r="230" spans="2:9" x14ac:dyDescent="0.3">
      <c r="B230" s="23">
        <f>IFERROR(IF(Loan_Not_Paid*Values_Entered,Payment_Number,""), "")</f>
        <v>217</v>
      </c>
      <c r="C230" s="24">
        <f>IFERROR(IF(Loan_Not_Paid*Values_Entered,Payment_Date,""), "")</f>
        <v>52597</v>
      </c>
      <c r="D230" s="3">
        <f>IFERROR(IF(Loan_Not_Paid*Values_Entered,Beginning_Balance,""), "")</f>
        <v>247415.74404293241</v>
      </c>
      <c r="E230" s="3">
        <f>IFERROR(IF(Loan_Not_Paid*Values_Entered,Monthly_Payment,""), "")</f>
        <v>2430.4421583227672</v>
      </c>
      <c r="F230" s="3">
        <f>IFERROR(IF(Loan_Not_Paid*Values_Entered,Principal,""), "")</f>
        <v>1167.5909647702863</v>
      </c>
      <c r="G230" s="3">
        <f>IFERROR(IF(Loan_Not_Paid*Values_Entered,Interest,""), "")</f>
        <v>1262.8511935524809</v>
      </c>
      <c r="H230" s="25">
        <f>IFERROR(IF(Loan_Not_Paid*Values_Entered,Ending_Balance,""), "")</f>
        <v>246248.15307816211</v>
      </c>
      <c r="I230" s="35">
        <f>I229+Loan3[[#This Row],[Interest]]</f>
        <v>373654.10143420525</v>
      </c>
    </row>
    <row r="231" spans="2:9" x14ac:dyDescent="0.3">
      <c r="B231" s="23">
        <f>IFERROR(IF(Loan_Not_Paid*Values_Entered,Payment_Number,""), "")</f>
        <v>218</v>
      </c>
      <c r="C231" s="24">
        <f>IFERROR(IF(Loan_Not_Paid*Values_Entered,Payment_Date,""), "")</f>
        <v>52628</v>
      </c>
      <c r="D231" s="3">
        <f>IFERROR(IF(Loan_Not_Paid*Values_Entered,Beginning_Balance,""), "")</f>
        <v>246248.15307816211</v>
      </c>
      <c r="E231" s="3">
        <f>IFERROR(IF(Loan_Not_Paid*Values_Entered,Monthly_Payment,""), "")</f>
        <v>2430.4421583227672</v>
      </c>
      <c r="F231" s="3">
        <f>IFERROR(IF(Loan_Not_Paid*Values_Entered,Principal,""), "")</f>
        <v>1173.5505436529679</v>
      </c>
      <c r="G231" s="3">
        <f>IFERROR(IF(Loan_Not_Paid*Values_Entered,Interest,""), "")</f>
        <v>1256.8916146697991</v>
      </c>
      <c r="H231" s="25">
        <f>IFERROR(IF(Loan_Not_Paid*Values_Entered,Ending_Balance,""), "")</f>
        <v>245074.60253450915</v>
      </c>
      <c r="I231" s="35">
        <f>I230+Loan3[[#This Row],[Interest]]</f>
        <v>374910.99304887507</v>
      </c>
    </row>
    <row r="232" spans="2:9" x14ac:dyDescent="0.3">
      <c r="B232" s="23">
        <f>IFERROR(IF(Loan_Not_Paid*Values_Entered,Payment_Number,""), "")</f>
        <v>219</v>
      </c>
      <c r="C232" s="24">
        <f>IFERROR(IF(Loan_Not_Paid*Values_Entered,Payment_Date,""), "")</f>
        <v>52657</v>
      </c>
      <c r="D232" s="3">
        <f>IFERROR(IF(Loan_Not_Paid*Values_Entered,Beginning_Balance,""), "")</f>
        <v>245074.60253450915</v>
      </c>
      <c r="E232" s="3">
        <f>IFERROR(IF(Loan_Not_Paid*Values_Entered,Monthly_Payment,""), "")</f>
        <v>2430.4421583227672</v>
      </c>
      <c r="F232" s="3">
        <f>IFERROR(IF(Loan_Not_Paid*Values_Entered,Principal,""), "")</f>
        <v>1179.54054121953</v>
      </c>
      <c r="G232" s="3">
        <f>IFERROR(IF(Loan_Not_Paid*Values_Entered,Interest,""), "")</f>
        <v>1250.901617103237</v>
      </c>
      <c r="H232" s="25">
        <f>IFERROR(IF(Loan_Not_Paid*Values_Entered,Ending_Balance,""), "")</f>
        <v>243895.06199328962</v>
      </c>
      <c r="I232" s="35">
        <f>I231+Loan3[[#This Row],[Interest]]</f>
        <v>376161.89466597833</v>
      </c>
    </row>
    <row r="233" spans="2:9" x14ac:dyDescent="0.3">
      <c r="B233" s="23">
        <f>IFERROR(IF(Loan_Not_Paid*Values_Entered,Payment_Number,""), "")</f>
        <v>220</v>
      </c>
      <c r="C233" s="24">
        <f>IFERROR(IF(Loan_Not_Paid*Values_Entered,Payment_Date,""), "")</f>
        <v>52688</v>
      </c>
      <c r="D233" s="3">
        <f>IFERROR(IF(Loan_Not_Paid*Values_Entered,Beginning_Balance,""), "")</f>
        <v>243895.06199328962</v>
      </c>
      <c r="E233" s="3">
        <f>IFERROR(IF(Loan_Not_Paid*Values_Entered,Monthly_Payment,""), "")</f>
        <v>2430.4421583227672</v>
      </c>
      <c r="F233" s="3">
        <f>IFERROR(IF(Loan_Not_Paid*Values_Entered,Principal,""), "")</f>
        <v>1185.5611127320044</v>
      </c>
      <c r="G233" s="3">
        <f>IFERROR(IF(Loan_Not_Paid*Values_Entered,Interest,""), "")</f>
        <v>1244.8810455907626</v>
      </c>
      <c r="H233" s="25">
        <f>IFERROR(IF(Loan_Not_Paid*Values_Entered,Ending_Balance,""), "")</f>
        <v>242709.50088055746</v>
      </c>
      <c r="I233" s="35">
        <f>I232+Loan3[[#This Row],[Interest]]</f>
        <v>377406.77571156906</v>
      </c>
    </row>
    <row r="234" spans="2:9" x14ac:dyDescent="0.3">
      <c r="B234" s="23">
        <f>IFERROR(IF(Loan_Not_Paid*Values_Entered,Payment_Number,""), "")</f>
        <v>221</v>
      </c>
      <c r="C234" s="24">
        <f>IFERROR(IF(Loan_Not_Paid*Values_Entered,Payment_Date,""), "")</f>
        <v>52718</v>
      </c>
      <c r="D234" s="3">
        <f>IFERROR(IF(Loan_Not_Paid*Values_Entered,Beginning_Balance,""), "")</f>
        <v>242709.50088055746</v>
      </c>
      <c r="E234" s="3">
        <f>IFERROR(IF(Loan_Not_Paid*Values_Entered,Monthly_Payment,""), "")</f>
        <v>2430.4421583227672</v>
      </c>
      <c r="F234" s="3">
        <f>IFERROR(IF(Loan_Not_Paid*Values_Entered,Principal,""), "")</f>
        <v>1191.6124142449075</v>
      </c>
      <c r="G234" s="3">
        <f>IFERROR(IF(Loan_Not_Paid*Values_Entered,Interest,""), "")</f>
        <v>1238.8297440778597</v>
      </c>
      <c r="H234" s="25">
        <f>IFERROR(IF(Loan_Not_Paid*Values_Entered,Ending_Balance,""), "")</f>
        <v>241517.88846631255</v>
      </c>
      <c r="I234" s="35">
        <f>I233+Loan3[[#This Row],[Interest]]</f>
        <v>378645.60545564693</v>
      </c>
    </row>
    <row r="235" spans="2:9" x14ac:dyDescent="0.3">
      <c r="B235" s="23">
        <f>IFERROR(IF(Loan_Not_Paid*Values_Entered,Payment_Number,""), "")</f>
        <v>222</v>
      </c>
      <c r="C235" s="24">
        <f>IFERROR(IF(Loan_Not_Paid*Values_Entered,Payment_Date,""), "")</f>
        <v>52749</v>
      </c>
      <c r="D235" s="3">
        <f>IFERROR(IF(Loan_Not_Paid*Values_Entered,Beginning_Balance,""), "")</f>
        <v>241517.88846631255</v>
      </c>
      <c r="E235" s="3">
        <f>IFERROR(IF(Loan_Not_Paid*Values_Entered,Monthly_Payment,""), "")</f>
        <v>2430.4421583227672</v>
      </c>
      <c r="F235" s="3">
        <f>IFERROR(IF(Loan_Not_Paid*Values_Entered,Principal,""), "")</f>
        <v>1197.6946026092826</v>
      </c>
      <c r="G235" s="3">
        <f>IFERROR(IF(Loan_Not_Paid*Values_Entered,Interest,""), "")</f>
        <v>1232.7475557134846</v>
      </c>
      <c r="H235" s="25">
        <f>IFERROR(IF(Loan_Not_Paid*Values_Entered,Ending_Balance,""), "")</f>
        <v>240320.19386370317</v>
      </c>
      <c r="I235" s="35">
        <f>I234+Loan3[[#This Row],[Interest]]</f>
        <v>379878.35301136039</v>
      </c>
    </row>
    <row r="236" spans="2:9" x14ac:dyDescent="0.3">
      <c r="B236" s="23">
        <f>IFERROR(IF(Loan_Not_Paid*Values_Entered,Payment_Number,""), "")</f>
        <v>223</v>
      </c>
      <c r="C236" s="24">
        <f>IFERROR(IF(Loan_Not_Paid*Values_Entered,Payment_Date,""), "")</f>
        <v>52779</v>
      </c>
      <c r="D236" s="3">
        <f>IFERROR(IF(Loan_Not_Paid*Values_Entered,Beginning_Balance,""), "")</f>
        <v>240320.19386370317</v>
      </c>
      <c r="E236" s="3">
        <f>IFERROR(IF(Loan_Not_Paid*Values_Entered,Monthly_Payment,""), "")</f>
        <v>2430.4421583227672</v>
      </c>
      <c r="F236" s="3">
        <f>IFERROR(IF(Loan_Not_Paid*Values_Entered,Principal,""), "")</f>
        <v>1203.8078354767674</v>
      </c>
      <c r="G236" s="3">
        <f>IFERROR(IF(Loan_Not_Paid*Values_Entered,Interest,""), "")</f>
        <v>1226.6343228459996</v>
      </c>
      <c r="H236" s="25">
        <f>IFERROR(IF(Loan_Not_Paid*Values_Entered,Ending_Balance,""), "")</f>
        <v>239116.38602822646</v>
      </c>
      <c r="I236" s="35">
        <f>I235+Loan3[[#This Row],[Interest]]</f>
        <v>381104.98733420641</v>
      </c>
    </row>
    <row r="237" spans="2:9" x14ac:dyDescent="0.3">
      <c r="B237" s="23">
        <f>IFERROR(IF(Loan_Not_Paid*Values_Entered,Payment_Number,""), "")</f>
        <v>224</v>
      </c>
      <c r="C237" s="24">
        <f>IFERROR(IF(Loan_Not_Paid*Values_Entered,Payment_Date,""), "")</f>
        <v>52810</v>
      </c>
      <c r="D237" s="3">
        <f>IFERROR(IF(Loan_Not_Paid*Values_Entered,Beginning_Balance,""), "")</f>
        <v>239116.38602822646</v>
      </c>
      <c r="E237" s="3">
        <f>IFERROR(IF(Loan_Not_Paid*Values_Entered,Monthly_Payment,""), "")</f>
        <v>2430.4421583227672</v>
      </c>
      <c r="F237" s="3">
        <f>IFERROR(IF(Loan_Not_Paid*Values_Entered,Principal,""), "")</f>
        <v>1209.9522713036802</v>
      </c>
      <c r="G237" s="3">
        <f>IFERROR(IF(Loan_Not_Paid*Values_Entered,Interest,""), "")</f>
        <v>1220.4898870190868</v>
      </c>
      <c r="H237" s="25">
        <f>IFERROR(IF(Loan_Not_Paid*Values_Entered,Ending_Balance,""), "")</f>
        <v>237906.43375692284</v>
      </c>
      <c r="I237" s="35">
        <f>I236+Loan3[[#This Row],[Interest]]</f>
        <v>382325.4772212255</v>
      </c>
    </row>
    <row r="238" spans="2:9" x14ac:dyDescent="0.3">
      <c r="B238" s="23">
        <f>IFERROR(IF(Loan_Not_Paid*Values_Entered,Payment_Number,""), "")</f>
        <v>225</v>
      </c>
      <c r="C238" s="24">
        <f>IFERROR(IF(Loan_Not_Paid*Values_Entered,Payment_Date,""), "")</f>
        <v>52841</v>
      </c>
      <c r="D238" s="3">
        <f>IFERROR(IF(Loan_Not_Paid*Values_Entered,Beginning_Balance,""), "")</f>
        <v>237906.43375692284</v>
      </c>
      <c r="E238" s="3">
        <f>IFERROR(IF(Loan_Not_Paid*Values_Entered,Monthly_Payment,""), "")</f>
        <v>2430.4421583227672</v>
      </c>
      <c r="F238" s="3">
        <f>IFERROR(IF(Loan_Not_Paid*Values_Entered,Principal,""), "")</f>
        <v>1216.1280693551259</v>
      </c>
      <c r="G238" s="3">
        <f>IFERROR(IF(Loan_Not_Paid*Values_Entered,Interest,""), "")</f>
        <v>1214.3140889676411</v>
      </c>
      <c r="H238" s="25">
        <f>IFERROR(IF(Loan_Not_Paid*Values_Entered,Ending_Balance,""), "")</f>
        <v>236690.30568756768</v>
      </c>
      <c r="I238" s="35">
        <f>I237+Loan3[[#This Row],[Interest]]</f>
        <v>383539.79131019313</v>
      </c>
    </row>
    <row r="239" spans="2:9" x14ac:dyDescent="0.3">
      <c r="B239" s="23">
        <f>IFERROR(IF(Loan_Not_Paid*Values_Entered,Payment_Number,""), "")</f>
        <v>226</v>
      </c>
      <c r="C239" s="24">
        <f>IFERROR(IF(Loan_Not_Paid*Values_Entered,Payment_Date,""), "")</f>
        <v>52871</v>
      </c>
      <c r="D239" s="3">
        <f>IFERROR(IF(Loan_Not_Paid*Values_Entered,Beginning_Balance,""), "")</f>
        <v>236690.30568756768</v>
      </c>
      <c r="E239" s="3">
        <f>IFERROR(IF(Loan_Not_Paid*Values_Entered,Monthly_Payment,""), "")</f>
        <v>2430.4421583227672</v>
      </c>
      <c r="F239" s="3">
        <f>IFERROR(IF(Loan_Not_Paid*Values_Entered,Principal,""), "")</f>
        <v>1222.335389709126</v>
      </c>
      <c r="G239" s="3">
        <f>IFERROR(IF(Loan_Not_Paid*Values_Entered,Interest,""), "")</f>
        <v>1208.1067686136412</v>
      </c>
      <c r="H239" s="25">
        <f>IFERROR(IF(Loan_Not_Paid*Values_Entered,Ending_Balance,""), "")</f>
        <v>235467.97029785847</v>
      </c>
      <c r="I239" s="35">
        <f>I238+Loan3[[#This Row],[Interest]]</f>
        <v>384747.89807880676</v>
      </c>
    </row>
    <row r="240" spans="2:9" x14ac:dyDescent="0.3">
      <c r="B240" s="23">
        <f>IFERROR(IF(Loan_Not_Paid*Values_Entered,Payment_Number,""), "")</f>
        <v>227</v>
      </c>
      <c r="C240" s="24">
        <f>IFERROR(IF(Loan_Not_Paid*Values_Entered,Payment_Date,""), "")</f>
        <v>52902</v>
      </c>
      <c r="D240" s="3">
        <f>IFERROR(IF(Loan_Not_Paid*Values_Entered,Beginning_Balance,""), "")</f>
        <v>235467.97029785847</v>
      </c>
      <c r="E240" s="3">
        <f>IFERROR(IF(Loan_Not_Paid*Values_Entered,Monthly_Payment,""), "")</f>
        <v>2430.4421583227672</v>
      </c>
      <c r="F240" s="3">
        <f>IFERROR(IF(Loan_Not_Paid*Values_Entered,Principal,""), "")</f>
        <v>1228.5743932607666</v>
      </c>
      <c r="G240" s="3">
        <f>IFERROR(IF(Loan_Not_Paid*Values_Entered,Interest,""), "")</f>
        <v>1201.8677650620007</v>
      </c>
      <c r="H240" s="25">
        <f>IFERROR(IF(Loan_Not_Paid*Values_Entered,Ending_Balance,""), "")</f>
        <v>234239.39590459771</v>
      </c>
      <c r="I240" s="35">
        <f>I239+Loan3[[#This Row],[Interest]]</f>
        <v>385949.76584386878</v>
      </c>
    </row>
    <row r="241" spans="2:9" x14ac:dyDescent="0.3">
      <c r="B241" s="23">
        <f>IFERROR(IF(Loan_Not_Paid*Values_Entered,Payment_Number,""), "")</f>
        <v>228</v>
      </c>
      <c r="C241" s="24">
        <f>IFERROR(IF(Loan_Not_Paid*Values_Entered,Payment_Date,""), "")</f>
        <v>52932</v>
      </c>
      <c r="D241" s="3">
        <f>IFERROR(IF(Loan_Not_Paid*Values_Entered,Beginning_Balance,""), "")</f>
        <v>234239.39590459771</v>
      </c>
      <c r="E241" s="3">
        <f>IFERROR(IF(Loan_Not_Paid*Values_Entered,Monthly_Payment,""), "")</f>
        <v>2430.4421583227672</v>
      </c>
      <c r="F241" s="3">
        <f>IFERROR(IF(Loan_Not_Paid*Values_Entered,Principal,""), "")</f>
        <v>1234.8452417263682</v>
      </c>
      <c r="G241" s="3">
        <f>IFERROR(IF(Loan_Not_Paid*Values_Entered,Interest,""), "")</f>
        <v>1195.5969165963991</v>
      </c>
      <c r="H241" s="25">
        <f>IFERROR(IF(Loan_Not_Paid*Values_Entered,Ending_Balance,""), "")</f>
        <v>233004.55066287133</v>
      </c>
      <c r="I241" s="35">
        <f>I240+Loan3[[#This Row],[Interest]]</f>
        <v>387145.36276046518</v>
      </c>
    </row>
    <row r="242" spans="2:9" x14ac:dyDescent="0.3">
      <c r="B242" s="23">
        <f>IFERROR(IF(Loan_Not_Paid*Values_Entered,Payment_Number,""), "")</f>
        <v>229</v>
      </c>
      <c r="C242" s="24">
        <f>IFERROR(IF(Loan_Not_Paid*Values_Entered,Payment_Date,""), "")</f>
        <v>52963</v>
      </c>
      <c r="D242" s="3">
        <f>IFERROR(IF(Loan_Not_Paid*Values_Entered,Beginning_Balance,""), "")</f>
        <v>233004.55066287133</v>
      </c>
      <c r="E242" s="3">
        <f>IFERROR(IF(Loan_Not_Paid*Values_Entered,Monthly_Payment,""), "")</f>
        <v>2430.4421583227672</v>
      </c>
      <c r="F242" s="3">
        <f>IFERROR(IF(Loan_Not_Paid*Values_Entered,Principal,""), "")</f>
        <v>1241.1480976476801</v>
      </c>
      <c r="G242" s="3">
        <f>IFERROR(IF(Loan_Not_Paid*Values_Entered,Interest,""), "")</f>
        <v>1189.2940606750872</v>
      </c>
      <c r="H242" s="25">
        <f>IFERROR(IF(Loan_Not_Paid*Values_Entered,Ending_Balance,""), "")</f>
        <v>231763.4025652234</v>
      </c>
      <c r="I242" s="35">
        <f>I241+Loan3[[#This Row],[Interest]]</f>
        <v>388334.65682114026</v>
      </c>
    </row>
    <row r="243" spans="2:9" x14ac:dyDescent="0.3">
      <c r="B243" s="23">
        <f>IFERROR(IF(Loan_Not_Paid*Values_Entered,Payment_Number,""), "")</f>
        <v>230</v>
      </c>
      <c r="C243" s="24">
        <f>IFERROR(IF(Loan_Not_Paid*Values_Entered,Payment_Date,""), "")</f>
        <v>52994</v>
      </c>
      <c r="D243" s="3">
        <f>IFERROR(IF(Loan_Not_Paid*Values_Entered,Beginning_Balance,""), "")</f>
        <v>231763.4025652234</v>
      </c>
      <c r="E243" s="3">
        <f>IFERROR(IF(Loan_Not_Paid*Values_Entered,Monthly_Payment,""), "")</f>
        <v>2430.4421583227672</v>
      </c>
      <c r="F243" s="3">
        <f>IFERROR(IF(Loan_Not_Paid*Values_Entered,Principal,""), "")</f>
        <v>1247.48312439609</v>
      </c>
      <c r="G243" s="3">
        <f>IFERROR(IF(Loan_Not_Paid*Values_Entered,Interest,""), "")</f>
        <v>1182.9590339266772</v>
      </c>
      <c r="H243" s="25">
        <f>IFERROR(IF(Loan_Not_Paid*Values_Entered,Ending_Balance,""), "")</f>
        <v>230515.91944082733</v>
      </c>
      <c r="I243" s="35">
        <f>I242+Loan3[[#This Row],[Interest]]</f>
        <v>389517.61585506692</v>
      </c>
    </row>
    <row r="244" spans="2:9" x14ac:dyDescent="0.3">
      <c r="B244" s="23">
        <f>IFERROR(IF(Loan_Not_Paid*Values_Entered,Payment_Number,""), "")</f>
        <v>231</v>
      </c>
      <c r="C244" s="24">
        <f>IFERROR(IF(Loan_Not_Paid*Values_Entered,Payment_Date,""), "")</f>
        <v>53022</v>
      </c>
      <c r="D244" s="3">
        <f>IFERROR(IF(Loan_Not_Paid*Values_Entered,Beginning_Balance,""), "")</f>
        <v>230515.91944082733</v>
      </c>
      <c r="E244" s="3">
        <f>IFERROR(IF(Loan_Not_Paid*Values_Entered,Monthly_Payment,""), "")</f>
        <v>2430.4421583227672</v>
      </c>
      <c r="F244" s="3">
        <f>IFERROR(IF(Loan_Not_Paid*Values_Entered,Principal,""), "")</f>
        <v>1253.8504861768618</v>
      </c>
      <c r="G244" s="3">
        <f>IFERROR(IF(Loan_Not_Paid*Values_Entered,Interest,""), "")</f>
        <v>1176.5916721459052</v>
      </c>
      <c r="H244" s="25">
        <f>IFERROR(IF(Loan_Not_Paid*Values_Entered,Ending_Balance,""), "")</f>
        <v>229262.06895465055</v>
      </c>
      <c r="I244" s="35">
        <f>I243+Loan3[[#This Row],[Interest]]</f>
        <v>390694.2075272128</v>
      </c>
    </row>
    <row r="245" spans="2:9" x14ac:dyDescent="0.3">
      <c r="B245" s="23">
        <f>IFERROR(IF(Loan_Not_Paid*Values_Entered,Payment_Number,""), "")</f>
        <v>232</v>
      </c>
      <c r="C245" s="24">
        <f>IFERROR(IF(Loan_Not_Paid*Values_Entered,Payment_Date,""), "")</f>
        <v>53053</v>
      </c>
      <c r="D245" s="3">
        <f>IFERROR(IF(Loan_Not_Paid*Values_Entered,Beginning_Balance,""), "")</f>
        <v>229262.06895465055</v>
      </c>
      <c r="E245" s="3">
        <f>IFERROR(IF(Loan_Not_Paid*Values_Entered,Monthly_Payment,""), "")</f>
        <v>2430.4421583227672</v>
      </c>
      <c r="F245" s="3">
        <f>IFERROR(IF(Loan_Not_Paid*Values_Entered,Principal,""), "")</f>
        <v>1260.2503480333894</v>
      </c>
      <c r="G245" s="3">
        <f>IFERROR(IF(Loan_Not_Paid*Values_Entered,Interest,""), "")</f>
        <v>1170.1918102893778</v>
      </c>
      <c r="H245" s="25">
        <f>IFERROR(IF(Loan_Not_Paid*Values_Entered,Ending_Balance,""), "")</f>
        <v>228001.81860661716</v>
      </c>
      <c r="I245" s="35">
        <f>I244+Loan3[[#This Row],[Interest]]</f>
        <v>391864.3993375022</v>
      </c>
    </row>
    <row r="246" spans="2:9" x14ac:dyDescent="0.3">
      <c r="B246" s="23">
        <f>IFERROR(IF(Loan_Not_Paid*Values_Entered,Payment_Number,""), "")</f>
        <v>233</v>
      </c>
      <c r="C246" s="24">
        <f>IFERROR(IF(Loan_Not_Paid*Values_Entered,Payment_Date,""), "")</f>
        <v>53083</v>
      </c>
      <c r="D246" s="3">
        <f>IFERROR(IF(Loan_Not_Paid*Values_Entered,Beginning_Balance,""), "")</f>
        <v>228001.81860661716</v>
      </c>
      <c r="E246" s="3">
        <f>IFERROR(IF(Loan_Not_Paid*Values_Entered,Monthly_Payment,""), "")</f>
        <v>2430.4421583227672</v>
      </c>
      <c r="F246" s="3">
        <f>IFERROR(IF(Loan_Not_Paid*Values_Entered,Principal,""), "")</f>
        <v>1266.6828758514764</v>
      </c>
      <c r="G246" s="3">
        <f>IFERROR(IF(Loan_Not_Paid*Values_Entered,Interest,""), "")</f>
        <v>1163.7592824712904</v>
      </c>
      <c r="H246" s="25">
        <f>IFERROR(IF(Loan_Not_Paid*Values_Entered,Ending_Balance,""), "")</f>
        <v>226735.13573076576</v>
      </c>
      <c r="I246" s="35">
        <f>I245+Loan3[[#This Row],[Interest]]</f>
        <v>393028.15861997346</v>
      </c>
    </row>
    <row r="247" spans="2:9" x14ac:dyDescent="0.3">
      <c r="B247" s="23">
        <f>IFERROR(IF(Loan_Not_Paid*Values_Entered,Payment_Number,""), "")</f>
        <v>234</v>
      </c>
      <c r="C247" s="24">
        <f>IFERROR(IF(Loan_Not_Paid*Values_Entered,Payment_Date,""), "")</f>
        <v>53114</v>
      </c>
      <c r="D247" s="3">
        <f>IFERROR(IF(Loan_Not_Paid*Values_Entered,Beginning_Balance,""), "")</f>
        <v>226735.13573076576</v>
      </c>
      <c r="E247" s="3">
        <f>IFERROR(IF(Loan_Not_Paid*Values_Entered,Monthly_Payment,""), "")</f>
        <v>2430.4421583227672</v>
      </c>
      <c r="F247" s="3">
        <f>IFERROR(IF(Loan_Not_Paid*Values_Entered,Principal,""), "")</f>
        <v>1273.1482363636351</v>
      </c>
      <c r="G247" s="3">
        <f>IFERROR(IF(Loan_Not_Paid*Values_Entered,Interest,""), "")</f>
        <v>1157.2939219591321</v>
      </c>
      <c r="H247" s="25">
        <f>IFERROR(IF(Loan_Not_Paid*Values_Entered,Ending_Balance,""), "")</f>
        <v>225461.98749440187</v>
      </c>
      <c r="I247" s="35">
        <f>I246+Loan3[[#This Row],[Interest]]</f>
        <v>394185.45254193258</v>
      </c>
    </row>
    <row r="248" spans="2:9" x14ac:dyDescent="0.3">
      <c r="B248" s="23">
        <f>IFERROR(IF(Loan_Not_Paid*Values_Entered,Payment_Number,""), "")</f>
        <v>235</v>
      </c>
      <c r="C248" s="24">
        <f>IFERROR(IF(Loan_Not_Paid*Values_Entered,Payment_Date,""), "")</f>
        <v>53144</v>
      </c>
      <c r="D248" s="3">
        <f>IFERROR(IF(Loan_Not_Paid*Values_Entered,Beginning_Balance,""), "")</f>
        <v>225461.98749440187</v>
      </c>
      <c r="E248" s="3">
        <f>IFERROR(IF(Loan_Not_Paid*Values_Entered,Monthly_Payment,""), "")</f>
        <v>2430.4421583227672</v>
      </c>
      <c r="F248" s="3">
        <f>IFERROR(IF(Loan_Not_Paid*Values_Entered,Principal,""), "")</f>
        <v>1279.6465971534078</v>
      </c>
      <c r="G248" s="3">
        <f>IFERROR(IF(Loan_Not_Paid*Values_Entered,Interest,""), "")</f>
        <v>1150.7955611693594</v>
      </c>
      <c r="H248" s="25">
        <f>IFERROR(IF(Loan_Not_Paid*Values_Entered,Ending_Balance,""), "")</f>
        <v>224182.34089724836</v>
      </c>
      <c r="I248" s="35">
        <f>I247+Loan3[[#This Row],[Interest]]</f>
        <v>395336.24810310191</v>
      </c>
    </row>
    <row r="249" spans="2:9" x14ac:dyDescent="0.3">
      <c r="B249" s="23">
        <f>IFERROR(IF(Loan_Not_Paid*Values_Entered,Payment_Number,""), "")</f>
        <v>236</v>
      </c>
      <c r="C249" s="24">
        <f>IFERROR(IF(Loan_Not_Paid*Values_Entered,Payment_Date,""), "")</f>
        <v>53175</v>
      </c>
      <c r="D249" s="3">
        <f>IFERROR(IF(Loan_Not_Paid*Values_Entered,Beginning_Balance,""), "")</f>
        <v>224182.34089724836</v>
      </c>
      <c r="E249" s="3">
        <f>IFERROR(IF(Loan_Not_Paid*Values_Entered,Monthly_Payment,""), "")</f>
        <v>2430.4421583227672</v>
      </c>
      <c r="F249" s="3">
        <f>IFERROR(IF(Loan_Not_Paid*Values_Entered,Principal,""), "")</f>
        <v>1286.1781266597118</v>
      </c>
      <c r="G249" s="3">
        <f>IFERROR(IF(Loan_Not_Paid*Values_Entered,Interest,""), "")</f>
        <v>1144.2640316630554</v>
      </c>
      <c r="H249" s="25">
        <f>IFERROR(IF(Loan_Not_Paid*Values_Entered,Ending_Balance,""), "")</f>
        <v>222896.16277058865</v>
      </c>
      <c r="I249" s="35">
        <f>I248+Loan3[[#This Row],[Interest]]</f>
        <v>396480.51213476498</v>
      </c>
    </row>
    <row r="250" spans="2:9" x14ac:dyDescent="0.3">
      <c r="B250" s="23">
        <f>IFERROR(IF(Loan_Not_Paid*Values_Entered,Payment_Number,""), "")</f>
        <v>237</v>
      </c>
      <c r="C250" s="24">
        <f>IFERROR(IF(Loan_Not_Paid*Values_Entered,Payment_Date,""), "")</f>
        <v>53206</v>
      </c>
      <c r="D250" s="3">
        <f>IFERROR(IF(Loan_Not_Paid*Values_Entered,Beginning_Balance,""), "")</f>
        <v>222896.16277058865</v>
      </c>
      <c r="E250" s="3">
        <f>IFERROR(IF(Loan_Not_Paid*Values_Entered,Monthly_Payment,""), "")</f>
        <v>2430.4421583227672</v>
      </c>
      <c r="F250" s="3">
        <f>IFERROR(IF(Loan_Not_Paid*Values_Entered,Principal,""), "")</f>
        <v>1292.742994181204</v>
      </c>
      <c r="G250" s="3">
        <f>IFERROR(IF(Loan_Not_Paid*Values_Entered,Interest,""), "")</f>
        <v>1137.6991641415632</v>
      </c>
      <c r="H250" s="25">
        <f>IFERROR(IF(Loan_Not_Paid*Values_Entered,Ending_Balance,""), "")</f>
        <v>221603.41977640754</v>
      </c>
      <c r="I250" s="35">
        <f>I249+Loan3[[#This Row],[Interest]]</f>
        <v>397618.21129890654</v>
      </c>
    </row>
    <row r="251" spans="2:9" x14ac:dyDescent="0.3">
      <c r="B251" s="23">
        <f>IFERROR(IF(Loan_Not_Paid*Values_Entered,Payment_Number,""), "")</f>
        <v>238</v>
      </c>
      <c r="C251" s="24">
        <f>IFERROR(IF(Loan_Not_Paid*Values_Entered,Payment_Date,""), "")</f>
        <v>53236</v>
      </c>
      <c r="D251" s="3">
        <f>IFERROR(IF(Loan_Not_Paid*Values_Entered,Beginning_Balance,""), "")</f>
        <v>221603.41977640754</v>
      </c>
      <c r="E251" s="3">
        <f>IFERROR(IF(Loan_Not_Paid*Values_Entered,Monthly_Payment,""), "")</f>
        <v>2430.4421583227672</v>
      </c>
      <c r="F251" s="3">
        <f>IFERROR(IF(Loan_Not_Paid*Values_Entered,Principal,""), "")</f>
        <v>1299.3413698806705</v>
      </c>
      <c r="G251" s="3">
        <f>IFERROR(IF(Loan_Not_Paid*Values_Entered,Interest,""), "")</f>
        <v>1131.1007884420965</v>
      </c>
      <c r="H251" s="25">
        <f>IFERROR(IF(Loan_Not_Paid*Values_Entered,Ending_Balance,""), "")</f>
        <v>220304.07840652671</v>
      </c>
      <c r="I251" s="35">
        <f>I250+Loan3[[#This Row],[Interest]]</f>
        <v>398749.3120873486</v>
      </c>
    </row>
    <row r="252" spans="2:9" x14ac:dyDescent="0.3">
      <c r="B252" s="23">
        <f>IFERROR(IF(Loan_Not_Paid*Values_Entered,Payment_Number,""), "")</f>
        <v>239</v>
      </c>
      <c r="C252" s="24">
        <f>IFERROR(IF(Loan_Not_Paid*Values_Entered,Payment_Date,""), "")</f>
        <v>53267</v>
      </c>
      <c r="D252" s="3">
        <f>IFERROR(IF(Loan_Not_Paid*Values_Entered,Beginning_Balance,""), "")</f>
        <v>220304.07840652671</v>
      </c>
      <c r="E252" s="3">
        <f>IFERROR(IF(Loan_Not_Paid*Values_Entered,Monthly_Payment,""), "")</f>
        <v>2430.4421583227672</v>
      </c>
      <c r="F252" s="3">
        <f>IFERROR(IF(Loan_Not_Paid*Values_Entered,Principal,""), "")</f>
        <v>1305.9734247894364</v>
      </c>
      <c r="G252" s="3">
        <f>IFERROR(IF(Loan_Not_Paid*Values_Entered,Interest,""), "")</f>
        <v>1124.4687335333308</v>
      </c>
      <c r="H252" s="25">
        <f>IFERROR(IF(Loan_Not_Paid*Values_Entered,Ending_Balance,""), "")</f>
        <v>218998.10498173721</v>
      </c>
      <c r="I252" s="35">
        <f>I251+Loan3[[#This Row],[Interest]]</f>
        <v>399873.78082088195</v>
      </c>
    </row>
    <row r="253" spans="2:9" x14ac:dyDescent="0.3">
      <c r="B253" s="23">
        <f>IFERROR(IF(Loan_Not_Paid*Values_Entered,Payment_Number,""), "")</f>
        <v>240</v>
      </c>
      <c r="C253" s="24">
        <f>IFERROR(IF(Loan_Not_Paid*Values_Entered,Payment_Date,""), "")</f>
        <v>53297</v>
      </c>
      <c r="D253" s="3">
        <f>IFERROR(IF(Loan_Not_Paid*Values_Entered,Beginning_Balance,""), "")</f>
        <v>218998.10498173721</v>
      </c>
      <c r="E253" s="3">
        <f>IFERROR(IF(Loan_Not_Paid*Values_Entered,Monthly_Payment,""), "")</f>
        <v>2430.4421583227672</v>
      </c>
      <c r="F253" s="3">
        <f>IFERROR(IF(Loan_Not_Paid*Values_Entered,Principal,""), "")</f>
        <v>1312.639330811799</v>
      </c>
      <c r="G253" s="3">
        <f>IFERROR(IF(Loan_Not_Paid*Values_Entered,Interest,""), "")</f>
        <v>1117.8028275109677</v>
      </c>
      <c r="H253" s="25">
        <f>IFERROR(IF(Loan_Not_Paid*Values_Entered,Ending_Balance,""), "")</f>
        <v>217685.46565092541</v>
      </c>
      <c r="I253" s="35">
        <f>I252+Loan3[[#This Row],[Interest]]</f>
        <v>400991.58364839293</v>
      </c>
    </row>
    <row r="254" spans="2:9" x14ac:dyDescent="0.3">
      <c r="B254" s="23">
        <f>IFERROR(IF(Loan_Not_Paid*Values_Entered,Payment_Number,""), "")</f>
        <v>241</v>
      </c>
      <c r="C254" s="24">
        <f>IFERROR(IF(Loan_Not_Paid*Values_Entered,Payment_Date,""), "")</f>
        <v>53328</v>
      </c>
      <c r="D254" s="3">
        <f>IFERROR(IF(Loan_Not_Paid*Values_Entered,Beginning_Balance,""), "")</f>
        <v>217685.46565092541</v>
      </c>
      <c r="E254" s="3">
        <f>IFERROR(IF(Loan_Not_Paid*Values_Entered,Monthly_Payment,""), "")</f>
        <v>2430.4421583227672</v>
      </c>
      <c r="F254" s="3">
        <f>IFERROR(IF(Loan_Not_Paid*Values_Entered,Principal,""), "")</f>
        <v>1319.3392607294843</v>
      </c>
      <c r="G254" s="3">
        <f>IFERROR(IF(Loan_Not_Paid*Values_Entered,Interest,""), "")</f>
        <v>1111.1028975932827</v>
      </c>
      <c r="H254" s="25">
        <f>IFERROR(IF(Loan_Not_Paid*Values_Entered,Ending_Balance,""), "")</f>
        <v>216366.12639019592</v>
      </c>
      <c r="I254" s="35">
        <f>I253+Loan3[[#This Row],[Interest]]</f>
        <v>402102.68654598622</v>
      </c>
    </row>
    <row r="255" spans="2:9" x14ac:dyDescent="0.3">
      <c r="B255" s="23">
        <f>IFERROR(IF(Loan_Not_Paid*Values_Entered,Payment_Number,""), "")</f>
        <v>242</v>
      </c>
      <c r="C255" s="24">
        <f>IFERROR(IF(Loan_Not_Paid*Values_Entered,Payment_Date,""), "")</f>
        <v>53359</v>
      </c>
      <c r="D255" s="3">
        <f>IFERROR(IF(Loan_Not_Paid*Values_Entered,Beginning_Balance,""), "")</f>
        <v>216366.12639019592</v>
      </c>
      <c r="E255" s="3">
        <f>IFERROR(IF(Loan_Not_Paid*Values_Entered,Monthly_Payment,""), "")</f>
        <v>2430.4421583227672</v>
      </c>
      <c r="F255" s="3">
        <f>IFERROR(IF(Loan_Not_Paid*Values_Entered,Principal,""), "")</f>
        <v>1326.0733882061247</v>
      </c>
      <c r="G255" s="3">
        <f>IFERROR(IF(Loan_Not_Paid*Values_Entered,Interest,""), "")</f>
        <v>1104.3687701166425</v>
      </c>
      <c r="H255" s="25">
        <f>IFERROR(IF(Loan_Not_Paid*Values_Entered,Ending_Balance,""), "")</f>
        <v>215040.05300198984</v>
      </c>
      <c r="I255" s="35">
        <f>I254+Loan3[[#This Row],[Interest]]</f>
        <v>403207.05531610287</v>
      </c>
    </row>
    <row r="256" spans="2:9" x14ac:dyDescent="0.3">
      <c r="B256" s="23">
        <f>IFERROR(IF(Loan_Not_Paid*Values_Entered,Payment_Number,""), "")</f>
        <v>243</v>
      </c>
      <c r="C256" s="24">
        <f>IFERROR(IF(Loan_Not_Paid*Values_Entered,Payment_Date,""), "")</f>
        <v>53387</v>
      </c>
      <c r="D256" s="3">
        <f>IFERROR(IF(Loan_Not_Paid*Values_Entered,Beginning_Balance,""), "")</f>
        <v>215040.05300198984</v>
      </c>
      <c r="E256" s="3">
        <f>IFERROR(IF(Loan_Not_Paid*Values_Entered,Monthly_Payment,""), "")</f>
        <v>2430.4421583227672</v>
      </c>
      <c r="F256" s="3">
        <f>IFERROR(IF(Loan_Not_Paid*Values_Entered,Principal,""), "")</f>
        <v>1332.84188779176</v>
      </c>
      <c r="G256" s="3">
        <f>IFERROR(IF(Loan_Not_Paid*Values_Entered,Interest,""), "")</f>
        <v>1097.6002705310073</v>
      </c>
      <c r="H256" s="25">
        <f>IFERROR(IF(Loan_Not_Paid*Values_Entered,Ending_Balance,""), "")</f>
        <v>213707.21111419797</v>
      </c>
      <c r="I256" s="35">
        <f>I255+Loan3[[#This Row],[Interest]]</f>
        <v>404304.65558663389</v>
      </c>
    </row>
    <row r="257" spans="2:9" x14ac:dyDescent="0.3">
      <c r="B257" s="23">
        <f>IFERROR(IF(Loan_Not_Paid*Values_Entered,Payment_Number,""), "")</f>
        <v>244</v>
      </c>
      <c r="C257" s="24">
        <f>IFERROR(IF(Loan_Not_Paid*Values_Entered,Payment_Date,""), "")</f>
        <v>53418</v>
      </c>
      <c r="D257" s="3">
        <f>IFERROR(IF(Loan_Not_Paid*Values_Entered,Beginning_Balance,""), "")</f>
        <v>213707.21111419797</v>
      </c>
      <c r="E257" s="3">
        <f>IFERROR(IF(Loan_Not_Paid*Values_Entered,Monthly_Payment,""), "")</f>
        <v>2430.4421583227672</v>
      </c>
      <c r="F257" s="3">
        <f>IFERROR(IF(Loan_Not_Paid*Values_Entered,Principal,""), "")</f>
        <v>1339.6449349273635</v>
      </c>
      <c r="G257" s="3">
        <f>IFERROR(IF(Loan_Not_Paid*Values_Entered,Interest,""), "")</f>
        <v>1090.7972233954033</v>
      </c>
      <c r="H257" s="25">
        <f>IFERROR(IF(Loan_Not_Paid*Values_Entered,Ending_Balance,""), "")</f>
        <v>212367.56617927062</v>
      </c>
      <c r="I257" s="35">
        <f>I256+Loan3[[#This Row],[Interest]]</f>
        <v>405395.45281002927</v>
      </c>
    </row>
    <row r="258" spans="2:9" x14ac:dyDescent="0.3">
      <c r="B258" s="23">
        <f>IFERROR(IF(Loan_Not_Paid*Values_Entered,Payment_Number,""), "")</f>
        <v>245</v>
      </c>
      <c r="C258" s="24">
        <f>IFERROR(IF(Loan_Not_Paid*Values_Entered,Payment_Date,""), "")</f>
        <v>53448</v>
      </c>
      <c r="D258" s="3">
        <f>IFERROR(IF(Loan_Not_Paid*Values_Entered,Beginning_Balance,""), "")</f>
        <v>212367.56617927062</v>
      </c>
      <c r="E258" s="3">
        <f>IFERROR(IF(Loan_Not_Paid*Values_Entered,Monthly_Payment,""), "")</f>
        <v>2430.4421583227672</v>
      </c>
      <c r="F258" s="3">
        <f>IFERROR(IF(Loan_Not_Paid*Values_Entered,Principal,""), "")</f>
        <v>1346.4827059493889</v>
      </c>
      <c r="G258" s="3">
        <f>IFERROR(IF(Loan_Not_Paid*Values_Entered,Interest,""), "")</f>
        <v>1083.9594523733783</v>
      </c>
      <c r="H258" s="25">
        <f>IFERROR(IF(Loan_Not_Paid*Values_Entered,Ending_Balance,""), "")</f>
        <v>211021.08347332128</v>
      </c>
      <c r="I258" s="35">
        <f>I257+Loan3[[#This Row],[Interest]]</f>
        <v>406479.41226240265</v>
      </c>
    </row>
    <row r="259" spans="2:9" x14ac:dyDescent="0.3">
      <c r="B259" s="23">
        <f>IFERROR(IF(Loan_Not_Paid*Values_Entered,Payment_Number,""), "")</f>
        <v>246</v>
      </c>
      <c r="C259" s="24">
        <f>IFERROR(IF(Loan_Not_Paid*Values_Entered,Payment_Date,""), "")</f>
        <v>53479</v>
      </c>
      <c r="D259" s="3">
        <f>IFERROR(IF(Loan_Not_Paid*Values_Entered,Beginning_Balance,""), "")</f>
        <v>211021.08347332128</v>
      </c>
      <c r="E259" s="3">
        <f>IFERROR(IF(Loan_Not_Paid*Values_Entered,Monthly_Payment,""), "")</f>
        <v>2430.4421583227672</v>
      </c>
      <c r="F259" s="3">
        <f>IFERROR(IF(Loan_Not_Paid*Values_Entered,Principal,""), "")</f>
        <v>1353.3553780943389</v>
      </c>
      <c r="G259" s="3">
        <f>IFERROR(IF(Loan_Not_Paid*Values_Entered,Interest,""), "")</f>
        <v>1077.0867802284283</v>
      </c>
      <c r="H259" s="25">
        <f>IFERROR(IF(Loan_Not_Paid*Values_Entered,Ending_Balance,""), "")</f>
        <v>209667.72809522669</v>
      </c>
      <c r="I259" s="35">
        <f>I258+Loan3[[#This Row],[Interest]]</f>
        <v>407556.49904263107</v>
      </c>
    </row>
    <row r="260" spans="2:9" x14ac:dyDescent="0.3">
      <c r="B260" s="23">
        <f>IFERROR(IF(Loan_Not_Paid*Values_Entered,Payment_Number,""), "")</f>
        <v>247</v>
      </c>
      <c r="C260" s="24">
        <f>IFERROR(IF(Loan_Not_Paid*Values_Entered,Payment_Date,""), "")</f>
        <v>53509</v>
      </c>
      <c r="D260" s="3">
        <f>IFERROR(IF(Loan_Not_Paid*Values_Entered,Beginning_Balance,""), "")</f>
        <v>209667.72809522669</v>
      </c>
      <c r="E260" s="3">
        <f>IFERROR(IF(Loan_Not_Paid*Values_Entered,Monthly_Payment,""), "")</f>
        <v>2430.4421583227672</v>
      </c>
      <c r="F260" s="3">
        <f>IFERROR(IF(Loan_Not_Paid*Values_Entered,Principal,""), "")</f>
        <v>1360.2631295033618</v>
      </c>
      <c r="G260" s="3">
        <f>IFERROR(IF(Loan_Not_Paid*Values_Entered,Interest,""), "")</f>
        <v>1070.1790288194052</v>
      </c>
      <c r="H260" s="25">
        <f>IFERROR(IF(Loan_Not_Paid*Values_Entered,Ending_Balance,""), "")</f>
        <v>208307.46496572345</v>
      </c>
      <c r="I260" s="35">
        <f>I259+Loan3[[#This Row],[Interest]]</f>
        <v>408626.6780714505</v>
      </c>
    </row>
    <row r="261" spans="2:9" x14ac:dyDescent="0.3">
      <c r="B261" s="23">
        <f>IFERROR(IF(Loan_Not_Paid*Values_Entered,Payment_Number,""), "")</f>
        <v>248</v>
      </c>
      <c r="C261" s="24">
        <f>IFERROR(IF(Loan_Not_Paid*Values_Entered,Payment_Date,""), "")</f>
        <v>53540</v>
      </c>
      <c r="D261" s="3">
        <f>IFERROR(IF(Loan_Not_Paid*Values_Entered,Beginning_Balance,""), "")</f>
        <v>208307.46496572345</v>
      </c>
      <c r="E261" s="3">
        <f>IFERROR(IF(Loan_Not_Paid*Values_Entered,Monthly_Payment,""), "")</f>
        <v>2430.4421583227672</v>
      </c>
      <c r="F261" s="3">
        <f>IFERROR(IF(Loan_Not_Paid*Values_Entered,Principal,""), "")</f>
        <v>1367.2061392268688</v>
      </c>
      <c r="G261" s="3">
        <f>IFERROR(IF(Loan_Not_Paid*Values_Entered,Interest,""), "")</f>
        <v>1063.2360190958982</v>
      </c>
      <c r="H261" s="25">
        <f>IFERROR(IF(Loan_Not_Paid*Values_Entered,Ending_Balance,""), "")</f>
        <v>206940.25882649655</v>
      </c>
      <c r="I261" s="35">
        <f>I260+Loan3[[#This Row],[Interest]]</f>
        <v>409689.91409054637</v>
      </c>
    </row>
    <row r="262" spans="2:9" x14ac:dyDescent="0.3">
      <c r="B262" s="23">
        <f>IFERROR(IF(Loan_Not_Paid*Values_Entered,Payment_Number,""), "")</f>
        <v>249</v>
      </c>
      <c r="C262" s="24">
        <f>IFERROR(IF(Loan_Not_Paid*Values_Entered,Payment_Date,""), "")</f>
        <v>53571</v>
      </c>
      <c r="D262" s="3">
        <f>IFERROR(IF(Loan_Not_Paid*Values_Entered,Beginning_Balance,""), "")</f>
        <v>206940.25882649655</v>
      </c>
      <c r="E262" s="3">
        <f>IFERROR(IF(Loan_Not_Paid*Values_Entered,Monthly_Payment,""), "")</f>
        <v>2430.4421583227672</v>
      </c>
      <c r="F262" s="3">
        <f>IFERROR(IF(Loan_Not_Paid*Values_Entered,Principal,""), "")</f>
        <v>1374.1845872291726</v>
      </c>
      <c r="G262" s="3">
        <f>IFERROR(IF(Loan_Not_Paid*Values_Entered,Interest,""), "")</f>
        <v>1056.2575710935946</v>
      </c>
      <c r="H262" s="25">
        <f>IFERROR(IF(Loan_Not_Paid*Values_Entered,Ending_Balance,""), "")</f>
        <v>205566.07423926727</v>
      </c>
      <c r="I262" s="35">
        <f>I261+Loan3[[#This Row],[Interest]]</f>
        <v>410746.17166163999</v>
      </c>
    </row>
    <row r="263" spans="2:9" x14ac:dyDescent="0.3">
      <c r="B263" s="23">
        <f>IFERROR(IF(Loan_Not_Paid*Values_Entered,Payment_Number,""), "")</f>
        <v>250</v>
      </c>
      <c r="C263" s="24">
        <f>IFERROR(IF(Loan_Not_Paid*Values_Entered,Payment_Date,""), "")</f>
        <v>53601</v>
      </c>
      <c r="D263" s="3">
        <f>IFERROR(IF(Loan_Not_Paid*Values_Entered,Beginning_Balance,""), "")</f>
        <v>205566.07423926727</v>
      </c>
      <c r="E263" s="3">
        <f>IFERROR(IF(Loan_Not_Paid*Values_Entered,Monthly_Payment,""), "")</f>
        <v>2430.4421583227672</v>
      </c>
      <c r="F263" s="3">
        <f>IFERROR(IF(Loan_Not_Paid*Values_Entered,Principal,""), "")</f>
        <v>1381.198654393155</v>
      </c>
      <c r="G263" s="3">
        <f>IFERROR(IF(Loan_Not_Paid*Values_Entered,Interest,""), "")</f>
        <v>1049.2435039296122</v>
      </c>
      <c r="H263" s="25">
        <f>IFERROR(IF(Loan_Not_Paid*Values_Entered,Ending_Balance,""), "")</f>
        <v>204184.8755848743</v>
      </c>
      <c r="I263" s="35">
        <f>I262+Loan3[[#This Row],[Interest]]</f>
        <v>411795.41516556963</v>
      </c>
    </row>
    <row r="264" spans="2:9" x14ac:dyDescent="0.3">
      <c r="B264" s="23">
        <f>IFERROR(IF(Loan_Not_Paid*Values_Entered,Payment_Number,""), "")</f>
        <v>251</v>
      </c>
      <c r="C264" s="24">
        <f>IFERROR(IF(Loan_Not_Paid*Values_Entered,Payment_Date,""), "")</f>
        <v>53632</v>
      </c>
      <c r="D264" s="3">
        <f>IFERROR(IF(Loan_Not_Paid*Values_Entered,Beginning_Balance,""), "")</f>
        <v>204184.8755848743</v>
      </c>
      <c r="E264" s="3">
        <f>IFERROR(IF(Loan_Not_Paid*Values_Entered,Monthly_Payment,""), "")</f>
        <v>2430.4421583227672</v>
      </c>
      <c r="F264" s="3">
        <f>IFERROR(IF(Loan_Not_Paid*Values_Entered,Principal,""), "")</f>
        <v>1388.2485225249532</v>
      </c>
      <c r="G264" s="3">
        <f>IFERROR(IF(Loan_Not_Paid*Values_Entered,Interest,""), "")</f>
        <v>1042.1936357978138</v>
      </c>
      <c r="H264" s="25">
        <f>IFERROR(IF(Loan_Not_Paid*Values_Entered,Ending_Balance,""), "")</f>
        <v>202796.62706234911</v>
      </c>
      <c r="I264" s="35">
        <f>I263+Loan3[[#This Row],[Interest]]</f>
        <v>412837.60880136746</v>
      </c>
    </row>
    <row r="265" spans="2:9" x14ac:dyDescent="0.3">
      <c r="B265" s="23">
        <f>IFERROR(IF(Loan_Not_Paid*Values_Entered,Payment_Number,""), "")</f>
        <v>252</v>
      </c>
      <c r="C265" s="24">
        <f>IFERROR(IF(Loan_Not_Paid*Values_Entered,Payment_Date,""), "")</f>
        <v>53662</v>
      </c>
      <c r="D265" s="3">
        <f>IFERROR(IF(Loan_Not_Paid*Values_Entered,Beginning_Balance,""), "")</f>
        <v>202796.62706234911</v>
      </c>
      <c r="E265" s="3">
        <f>IFERROR(IF(Loan_Not_Paid*Values_Entered,Monthly_Payment,""), "")</f>
        <v>2430.4421583227672</v>
      </c>
      <c r="F265" s="3">
        <f>IFERROR(IF(Loan_Not_Paid*Values_Entered,Principal,""), "")</f>
        <v>1395.3343743586743</v>
      </c>
      <c r="G265" s="3">
        <f>IFERROR(IF(Loan_Not_Paid*Values_Entered,Interest,""), "")</f>
        <v>1035.1077839640927</v>
      </c>
      <c r="H265" s="25">
        <f>IFERROR(IF(Loan_Not_Paid*Values_Entered,Ending_Balance,""), "")</f>
        <v>201401.2926879907</v>
      </c>
      <c r="I265" s="35">
        <f>I264+Loan3[[#This Row],[Interest]]</f>
        <v>413872.71658533154</v>
      </c>
    </row>
    <row r="266" spans="2:9" x14ac:dyDescent="0.3">
      <c r="B266" s="23">
        <f>IFERROR(IF(Loan_Not_Paid*Values_Entered,Payment_Number,""), "")</f>
        <v>253</v>
      </c>
      <c r="C266" s="24">
        <f>IFERROR(IF(Loan_Not_Paid*Values_Entered,Payment_Date,""), "")</f>
        <v>53693</v>
      </c>
      <c r="D266" s="3">
        <f>IFERROR(IF(Loan_Not_Paid*Values_Entered,Beginning_Balance,""), "")</f>
        <v>201401.2926879907</v>
      </c>
      <c r="E266" s="3">
        <f>IFERROR(IF(Loan_Not_Paid*Values_Entered,Monthly_Payment,""), "")</f>
        <v>2430.4421583227672</v>
      </c>
      <c r="F266" s="3">
        <f>IFERROR(IF(Loan_Not_Paid*Values_Entered,Principal,""), "")</f>
        <v>1402.45639356113</v>
      </c>
      <c r="G266" s="3">
        <f>IFERROR(IF(Loan_Not_Paid*Values_Entered,Interest,""), "")</f>
        <v>1027.985764761637</v>
      </c>
      <c r="H266" s="25">
        <f>IFERROR(IF(Loan_Not_Paid*Values_Entered,Ending_Balance,""), "")</f>
        <v>199998.83629442938</v>
      </c>
      <c r="I266" s="35">
        <f>I265+Loan3[[#This Row],[Interest]]</f>
        <v>414900.70235009317</v>
      </c>
    </row>
    <row r="267" spans="2:9" x14ac:dyDescent="0.3">
      <c r="B267" s="23">
        <f>IFERROR(IF(Loan_Not_Paid*Values_Entered,Payment_Number,""), "")</f>
        <v>254</v>
      </c>
      <c r="C267" s="24">
        <f>IFERROR(IF(Loan_Not_Paid*Values_Entered,Payment_Date,""), "")</f>
        <v>53724</v>
      </c>
      <c r="D267" s="3">
        <f>IFERROR(IF(Loan_Not_Paid*Values_Entered,Beginning_Balance,""), "")</f>
        <v>199998.83629442938</v>
      </c>
      <c r="E267" s="3">
        <f>IFERROR(IF(Loan_Not_Paid*Values_Entered,Monthly_Payment,""), "")</f>
        <v>2430.4421583227672</v>
      </c>
      <c r="F267" s="3">
        <f>IFERROR(IF(Loan_Not_Paid*Values_Entered,Principal,""), "")</f>
        <v>1409.6147647365983</v>
      </c>
      <c r="G267" s="3">
        <f>IFERROR(IF(Loan_Not_Paid*Values_Entered,Interest,""), "")</f>
        <v>1020.8273935861688</v>
      </c>
      <c r="H267" s="25">
        <f>IFERROR(IF(Loan_Not_Paid*Values_Entered,Ending_Balance,""), "")</f>
        <v>198589.22152969264</v>
      </c>
      <c r="I267" s="35">
        <f>I266+Loan3[[#This Row],[Interest]]</f>
        <v>415921.52974367933</v>
      </c>
    </row>
    <row r="268" spans="2:9" x14ac:dyDescent="0.3">
      <c r="B268" s="23">
        <f>IFERROR(IF(Loan_Not_Paid*Values_Entered,Payment_Number,""), "")</f>
        <v>255</v>
      </c>
      <c r="C268" s="24">
        <f>IFERROR(IF(Loan_Not_Paid*Values_Entered,Payment_Date,""), "")</f>
        <v>53752</v>
      </c>
      <c r="D268" s="3">
        <f>IFERROR(IF(Loan_Not_Paid*Values_Entered,Beginning_Balance,""), "")</f>
        <v>198589.22152969264</v>
      </c>
      <c r="E268" s="3">
        <f>IFERROR(IF(Loan_Not_Paid*Values_Entered,Monthly_Payment,""), "")</f>
        <v>2430.4421583227672</v>
      </c>
      <c r="F268" s="3">
        <f>IFERROR(IF(Loan_Not_Paid*Values_Entered,Principal,""), "")</f>
        <v>1416.809673431608</v>
      </c>
      <c r="G268" s="3">
        <f>IFERROR(IF(Loan_Not_Paid*Values_Entered,Interest,""), "")</f>
        <v>1013.6324848911592</v>
      </c>
      <c r="H268" s="25">
        <f>IFERROR(IF(Loan_Not_Paid*Values_Entered,Ending_Balance,""), "")</f>
        <v>197172.41185626108</v>
      </c>
      <c r="I268" s="35">
        <f>I267+Loan3[[#This Row],[Interest]]</f>
        <v>416935.16222857049</v>
      </c>
    </row>
    <row r="269" spans="2:9" x14ac:dyDescent="0.3">
      <c r="B269" s="23">
        <f>IFERROR(IF(Loan_Not_Paid*Values_Entered,Payment_Number,""), "")</f>
        <v>256</v>
      </c>
      <c r="C269" s="24">
        <f>IFERROR(IF(Loan_Not_Paid*Values_Entered,Payment_Date,""), "")</f>
        <v>53783</v>
      </c>
      <c r="D269" s="3">
        <f>IFERROR(IF(Loan_Not_Paid*Values_Entered,Beginning_Balance,""), "")</f>
        <v>197172.41185626108</v>
      </c>
      <c r="E269" s="3">
        <f>IFERROR(IF(Loan_Not_Paid*Values_Entered,Monthly_Payment,""), "")</f>
        <v>2430.4421583227672</v>
      </c>
      <c r="F269" s="3">
        <f>IFERROR(IF(Loan_Not_Paid*Values_Entered,Principal,""), "")</f>
        <v>1424.0413061397485</v>
      </c>
      <c r="G269" s="3">
        <f>IFERROR(IF(Loan_Not_Paid*Values_Entered,Interest,""), "")</f>
        <v>1006.4008521830185</v>
      </c>
      <c r="H269" s="25">
        <f>IFERROR(IF(Loan_Not_Paid*Values_Entered,Ending_Balance,""), "")</f>
        <v>195748.37055012141</v>
      </c>
      <c r="I269" s="35">
        <f>I268+Loan3[[#This Row],[Interest]]</f>
        <v>417941.56308075349</v>
      </c>
    </row>
    <row r="270" spans="2:9" x14ac:dyDescent="0.3">
      <c r="B270" s="23">
        <f>IFERROR(IF(Loan_Not_Paid*Values_Entered,Payment_Number,""), "")</f>
        <v>257</v>
      </c>
      <c r="C270" s="24">
        <f>IFERROR(IF(Loan_Not_Paid*Values_Entered,Payment_Date,""), "")</f>
        <v>53813</v>
      </c>
      <c r="D270" s="3">
        <f>IFERROR(IF(Loan_Not_Paid*Values_Entered,Beginning_Balance,""), "")</f>
        <v>195748.37055012141</v>
      </c>
      <c r="E270" s="3">
        <f>IFERROR(IF(Loan_Not_Paid*Values_Entered,Monthly_Payment,""), "")</f>
        <v>2430.4421583227672</v>
      </c>
      <c r="F270" s="3">
        <f>IFERROR(IF(Loan_Not_Paid*Values_Entered,Principal,""), "")</f>
        <v>1431.3098503065037</v>
      </c>
      <c r="G270" s="3">
        <f>IFERROR(IF(Loan_Not_Paid*Values_Entered,Interest,""), "")</f>
        <v>999.13230801626355</v>
      </c>
      <c r="H270" s="25">
        <f>IFERROR(IF(Loan_Not_Paid*Values_Entered,Ending_Balance,""), "")</f>
        <v>194317.0606998147</v>
      </c>
      <c r="I270" s="35">
        <f>I269+Loan3[[#This Row],[Interest]]</f>
        <v>418940.69538876973</v>
      </c>
    </row>
    <row r="271" spans="2:9" x14ac:dyDescent="0.3">
      <c r="B271" s="23">
        <f>IFERROR(IF(Loan_Not_Paid*Values_Entered,Payment_Number,""), "")</f>
        <v>258</v>
      </c>
      <c r="C271" s="24">
        <f>IFERROR(IF(Loan_Not_Paid*Values_Entered,Payment_Date,""), "")</f>
        <v>53844</v>
      </c>
      <c r="D271" s="3">
        <f>IFERROR(IF(Loan_Not_Paid*Values_Entered,Beginning_Balance,""), "")</f>
        <v>194317.0606998147</v>
      </c>
      <c r="E271" s="3">
        <f>IFERROR(IF(Loan_Not_Paid*Values_Entered,Monthly_Payment,""), "")</f>
        <v>2430.4421583227672</v>
      </c>
      <c r="F271" s="3">
        <f>IFERROR(IF(Loan_Not_Paid*Values_Entered,Principal,""), "")</f>
        <v>1438.6154943341096</v>
      </c>
      <c r="G271" s="3">
        <f>IFERROR(IF(Loan_Not_Paid*Values_Entered,Interest,""), "")</f>
        <v>991.8266639886574</v>
      </c>
      <c r="H271" s="25">
        <f>IFERROR(IF(Loan_Not_Paid*Values_Entered,Ending_Balance,""), "")</f>
        <v>192878.44520548079</v>
      </c>
      <c r="I271" s="35">
        <f>I270+Loan3[[#This Row],[Interest]]</f>
        <v>419932.52205275837</v>
      </c>
    </row>
    <row r="272" spans="2:9" x14ac:dyDescent="0.3">
      <c r="B272" s="23">
        <f>IFERROR(IF(Loan_Not_Paid*Values_Entered,Payment_Number,""), "")</f>
        <v>259</v>
      </c>
      <c r="C272" s="24">
        <f>IFERROR(IF(Loan_Not_Paid*Values_Entered,Payment_Date,""), "")</f>
        <v>53874</v>
      </c>
      <c r="D272" s="3">
        <f>IFERROR(IF(Loan_Not_Paid*Values_Entered,Beginning_Balance,""), "")</f>
        <v>192878.44520548079</v>
      </c>
      <c r="E272" s="3">
        <f>IFERROR(IF(Loan_Not_Paid*Values_Entered,Monthly_Payment,""), "")</f>
        <v>2430.4421583227672</v>
      </c>
      <c r="F272" s="3">
        <f>IFERROR(IF(Loan_Not_Paid*Values_Entered,Principal,""), "")</f>
        <v>1445.9584275864399</v>
      </c>
      <c r="G272" s="3">
        <f>IFERROR(IF(Loan_Not_Paid*Values_Entered,Interest,""), "")</f>
        <v>984.48373073632717</v>
      </c>
      <c r="H272" s="25">
        <f>IFERROR(IF(Loan_Not_Paid*Values_Entered,Ending_Balance,""), "")</f>
        <v>191432.4867778942</v>
      </c>
      <c r="I272" s="35">
        <f>I271+Loan3[[#This Row],[Interest]]</f>
        <v>420917.00578349468</v>
      </c>
    </row>
    <row r="273" spans="2:9" x14ac:dyDescent="0.3">
      <c r="B273" s="23">
        <f>IFERROR(IF(Loan_Not_Paid*Values_Entered,Payment_Number,""), "")</f>
        <v>260</v>
      </c>
      <c r="C273" s="24">
        <f>IFERROR(IF(Loan_Not_Paid*Values_Entered,Payment_Date,""), "")</f>
        <v>53905</v>
      </c>
      <c r="D273" s="3">
        <f>IFERROR(IF(Loan_Not_Paid*Values_Entered,Beginning_Balance,""), "")</f>
        <v>191432.4867778942</v>
      </c>
      <c r="E273" s="3">
        <f>IFERROR(IF(Loan_Not_Paid*Values_Entered,Monthly_Payment,""), "")</f>
        <v>2430.4421583227672</v>
      </c>
      <c r="F273" s="3">
        <f>IFERROR(IF(Loan_Not_Paid*Values_Entered,Principal,""), "")</f>
        <v>1453.3388403939123</v>
      </c>
      <c r="G273" s="3">
        <f>IFERROR(IF(Loan_Not_Paid*Values_Entered,Interest,""), "")</f>
        <v>977.10331792885472</v>
      </c>
      <c r="H273" s="25">
        <f>IFERROR(IF(Loan_Not_Paid*Values_Entered,Ending_Balance,""), "")</f>
        <v>189979.14793750038</v>
      </c>
      <c r="I273" s="35">
        <f>I272+Loan3[[#This Row],[Interest]]</f>
        <v>421894.10910142353</v>
      </c>
    </row>
    <row r="274" spans="2:9" x14ac:dyDescent="0.3">
      <c r="B274" s="23">
        <f>IFERROR(IF(Loan_Not_Paid*Values_Entered,Payment_Number,""), "")</f>
        <v>261</v>
      </c>
      <c r="C274" s="24">
        <f>IFERROR(IF(Loan_Not_Paid*Values_Entered,Payment_Date,""), "")</f>
        <v>53936</v>
      </c>
      <c r="D274" s="3">
        <f>IFERROR(IF(Loan_Not_Paid*Values_Entered,Beginning_Balance,""), "")</f>
        <v>189979.14793750038</v>
      </c>
      <c r="E274" s="3">
        <f>IFERROR(IF(Loan_Not_Paid*Values_Entered,Monthly_Payment,""), "")</f>
        <v>2430.4421583227672</v>
      </c>
      <c r="F274" s="3">
        <f>IFERROR(IF(Loan_Not_Paid*Values_Entered,Principal,""), "")</f>
        <v>1460.756924058423</v>
      </c>
      <c r="G274" s="3">
        <f>IFERROR(IF(Loan_Not_Paid*Values_Entered,Interest,""), "")</f>
        <v>969.68523426434388</v>
      </c>
      <c r="H274" s="25">
        <f>IFERROR(IF(Loan_Not_Paid*Values_Entered,Ending_Balance,""), "")</f>
        <v>188518.39101344184</v>
      </c>
      <c r="I274" s="35">
        <f>I273+Loan3[[#This Row],[Interest]]</f>
        <v>422863.79433568788</v>
      </c>
    </row>
    <row r="275" spans="2:9" x14ac:dyDescent="0.3">
      <c r="B275" s="23">
        <f>IFERROR(IF(Loan_Not_Paid*Values_Entered,Payment_Number,""), "")</f>
        <v>262</v>
      </c>
      <c r="C275" s="24">
        <f>IFERROR(IF(Loan_Not_Paid*Values_Entered,Payment_Date,""), "")</f>
        <v>53966</v>
      </c>
      <c r="D275" s="3">
        <f>IFERROR(IF(Loan_Not_Paid*Values_Entered,Beginning_Balance,""), "")</f>
        <v>188518.39101344184</v>
      </c>
      <c r="E275" s="3">
        <f>IFERROR(IF(Loan_Not_Paid*Values_Entered,Monthly_Payment,""), "")</f>
        <v>2430.4421583227672</v>
      </c>
      <c r="F275" s="3">
        <f>IFERROR(IF(Loan_Not_Paid*Values_Entered,Principal,""), "")</f>
        <v>1468.2128708583048</v>
      </c>
      <c r="G275" s="3">
        <f>IFERROR(IF(Loan_Not_Paid*Values_Entered,Interest,""), "")</f>
        <v>962.22928746446246</v>
      </c>
      <c r="H275" s="25">
        <f>IFERROR(IF(Loan_Not_Paid*Values_Entered,Ending_Balance,""), "")</f>
        <v>187050.17814258323</v>
      </c>
      <c r="I275" s="35">
        <f>I274+Loan3[[#This Row],[Interest]]</f>
        <v>423826.02362315234</v>
      </c>
    </row>
    <row r="276" spans="2:9" x14ac:dyDescent="0.3">
      <c r="B276" s="23">
        <f>IFERROR(IF(Loan_Not_Paid*Values_Entered,Payment_Number,""), "")</f>
        <v>263</v>
      </c>
      <c r="C276" s="24">
        <f>IFERROR(IF(Loan_Not_Paid*Values_Entered,Payment_Date,""), "")</f>
        <v>53997</v>
      </c>
      <c r="D276" s="3">
        <f>IFERROR(IF(Loan_Not_Paid*Values_Entered,Beginning_Balance,""), "")</f>
        <v>187050.17814258323</v>
      </c>
      <c r="E276" s="3">
        <f>IFERROR(IF(Loan_Not_Paid*Values_Entered,Monthly_Payment,""), "")</f>
        <v>2430.4421583227672</v>
      </c>
      <c r="F276" s="3">
        <f>IFERROR(IF(Loan_Not_Paid*Values_Entered,Principal,""), "")</f>
        <v>1475.7068740533105</v>
      </c>
      <c r="G276" s="3">
        <f>IFERROR(IF(Loan_Not_Paid*Values_Entered,Interest,""), "")</f>
        <v>954.73528426945666</v>
      </c>
      <c r="H276" s="25">
        <f>IFERROR(IF(Loan_Not_Paid*Values_Entered,Ending_Balance,""), "")</f>
        <v>185574.47126853</v>
      </c>
      <c r="I276" s="35">
        <f>I275+Loan3[[#This Row],[Interest]]</f>
        <v>424780.75890742178</v>
      </c>
    </row>
    <row r="277" spans="2:9" x14ac:dyDescent="0.3">
      <c r="B277" s="23">
        <f>IFERROR(IF(Loan_Not_Paid*Values_Entered,Payment_Number,""), "")</f>
        <v>264</v>
      </c>
      <c r="C277" s="24">
        <f>IFERROR(IF(Loan_Not_Paid*Values_Entered,Payment_Date,""), "")</f>
        <v>54027</v>
      </c>
      <c r="D277" s="3">
        <f>IFERROR(IF(Loan_Not_Paid*Values_Entered,Beginning_Balance,""), "")</f>
        <v>185574.47126853</v>
      </c>
      <c r="E277" s="3">
        <f>IFERROR(IF(Loan_Not_Paid*Values_Entered,Monthly_Payment,""), "")</f>
        <v>2430.4421583227672</v>
      </c>
      <c r="F277" s="3">
        <f>IFERROR(IF(Loan_Not_Paid*Values_Entered,Principal,""), "")</f>
        <v>1483.2391278896243</v>
      </c>
      <c r="G277" s="3">
        <f>IFERROR(IF(Loan_Not_Paid*Values_Entered,Interest,""), "")</f>
        <v>947.203030433143</v>
      </c>
      <c r="H277" s="25">
        <f>IFERROR(IF(Loan_Not_Paid*Values_Entered,Ending_Balance,""), "")</f>
        <v>184091.23214064026</v>
      </c>
      <c r="I277" s="35">
        <f>I276+Loan3[[#This Row],[Interest]]</f>
        <v>425727.96193785494</v>
      </c>
    </row>
    <row r="278" spans="2:9" x14ac:dyDescent="0.3">
      <c r="B278" s="23">
        <f>IFERROR(IF(Loan_Not_Paid*Values_Entered,Payment_Number,""), "")</f>
        <v>265</v>
      </c>
      <c r="C278" s="24">
        <f>IFERROR(IF(Loan_Not_Paid*Values_Entered,Payment_Date,""), "")</f>
        <v>54058</v>
      </c>
      <c r="D278" s="3">
        <f>IFERROR(IF(Loan_Not_Paid*Values_Entered,Beginning_Balance,""), "")</f>
        <v>184091.23214064026</v>
      </c>
      <c r="E278" s="3">
        <f>IFERROR(IF(Loan_Not_Paid*Values_Entered,Monthly_Payment,""), "")</f>
        <v>2430.4421583227672</v>
      </c>
      <c r="F278" s="3">
        <f>IFERROR(IF(Loan_Not_Paid*Values_Entered,Principal,""), "")</f>
        <v>1490.8098276048941</v>
      </c>
      <c r="G278" s="3">
        <f>IFERROR(IF(Loan_Not_Paid*Values_Entered,Interest,""), "")</f>
        <v>939.63233071787283</v>
      </c>
      <c r="H278" s="25">
        <f>IFERROR(IF(Loan_Not_Paid*Values_Entered,Ending_Balance,""), "")</f>
        <v>182600.42231303523</v>
      </c>
      <c r="I278" s="35">
        <f>I277+Loan3[[#This Row],[Interest]]</f>
        <v>426667.59426857281</v>
      </c>
    </row>
    <row r="279" spans="2:9" x14ac:dyDescent="0.3">
      <c r="B279" s="23">
        <f>IFERROR(IF(Loan_Not_Paid*Values_Entered,Payment_Number,""), "")</f>
        <v>266</v>
      </c>
      <c r="C279" s="24">
        <f>IFERROR(IF(Loan_Not_Paid*Values_Entered,Payment_Date,""), "")</f>
        <v>54089</v>
      </c>
      <c r="D279" s="3">
        <f>IFERROR(IF(Loan_Not_Paid*Values_Entered,Beginning_Balance,""), "")</f>
        <v>182600.42231303523</v>
      </c>
      <c r="E279" s="3">
        <f>IFERROR(IF(Loan_Not_Paid*Values_Entered,Monthly_Payment,""), "")</f>
        <v>2430.4421583227672</v>
      </c>
      <c r="F279" s="3">
        <f>IFERROR(IF(Loan_Not_Paid*Values_Entered,Principal,""), "")</f>
        <v>1498.4191694332942</v>
      </c>
      <c r="G279" s="3">
        <f>IFERROR(IF(Loan_Not_Paid*Values_Entered,Interest,""), "")</f>
        <v>932.02298888947291</v>
      </c>
      <c r="H279" s="25">
        <f>IFERROR(IF(Loan_Not_Paid*Values_Entered,Ending_Balance,""), "")</f>
        <v>181102.00314360228</v>
      </c>
      <c r="I279" s="35">
        <f>I278+Loan3[[#This Row],[Interest]]</f>
        <v>427599.61725746229</v>
      </c>
    </row>
    <row r="280" spans="2:9" x14ac:dyDescent="0.3">
      <c r="B280" s="23">
        <f>IFERROR(IF(Loan_Not_Paid*Values_Entered,Payment_Number,""), "")</f>
        <v>267</v>
      </c>
      <c r="C280" s="24">
        <f>IFERROR(IF(Loan_Not_Paid*Values_Entered,Payment_Date,""), "")</f>
        <v>54118</v>
      </c>
      <c r="D280" s="3">
        <f>IFERROR(IF(Loan_Not_Paid*Values_Entered,Beginning_Balance,""), "")</f>
        <v>181102.00314360228</v>
      </c>
      <c r="E280" s="3">
        <f>IFERROR(IF(Loan_Not_Paid*Values_Entered,Monthly_Payment,""), "")</f>
        <v>2430.4421583227672</v>
      </c>
      <c r="F280" s="3">
        <f>IFERROR(IF(Loan_Not_Paid*Values_Entered,Principal,""), "")</f>
        <v>1506.06735061061</v>
      </c>
      <c r="G280" s="3">
        <f>IFERROR(IF(Loan_Not_Paid*Values_Entered,Interest,""), "")</f>
        <v>924.37480771215712</v>
      </c>
      <c r="H280" s="25">
        <f>IFERROR(IF(Loan_Not_Paid*Values_Entered,Ending_Balance,""), "")</f>
        <v>179595.93579299143</v>
      </c>
      <c r="I280" s="35">
        <f>I279+Loan3[[#This Row],[Interest]]</f>
        <v>428523.99206517445</v>
      </c>
    </row>
    <row r="281" spans="2:9" x14ac:dyDescent="0.3">
      <c r="B281" s="23">
        <f>IFERROR(IF(Loan_Not_Paid*Values_Entered,Payment_Number,""), "")</f>
        <v>268</v>
      </c>
      <c r="C281" s="24">
        <f>IFERROR(IF(Loan_Not_Paid*Values_Entered,Payment_Date,""), "")</f>
        <v>54149</v>
      </c>
      <c r="D281" s="3">
        <f>IFERROR(IF(Loan_Not_Paid*Values_Entered,Beginning_Balance,""), "")</f>
        <v>179595.93579299143</v>
      </c>
      <c r="E281" s="3">
        <f>IFERROR(IF(Loan_Not_Paid*Values_Entered,Monthly_Payment,""), "")</f>
        <v>2430.4421583227672</v>
      </c>
      <c r="F281" s="3">
        <f>IFERROR(IF(Loan_Not_Paid*Values_Entered,Principal,""), "")</f>
        <v>1513.7545693793516</v>
      </c>
      <c r="G281" s="3">
        <f>IFERROR(IF(Loan_Not_Paid*Values_Entered,Interest,""), "")</f>
        <v>916.68758894341545</v>
      </c>
      <c r="H281" s="25">
        <f>IFERROR(IF(Loan_Not_Paid*Values_Entered,Ending_Balance,""), "")</f>
        <v>178082.18122361228</v>
      </c>
      <c r="I281" s="35">
        <f>I280+Loan3[[#This Row],[Interest]]</f>
        <v>429440.67965411785</v>
      </c>
    </row>
    <row r="282" spans="2:9" x14ac:dyDescent="0.3">
      <c r="B282" s="23">
        <f>IFERROR(IF(Loan_Not_Paid*Values_Entered,Payment_Number,""), "")</f>
        <v>269</v>
      </c>
      <c r="C282" s="24">
        <f>IFERROR(IF(Loan_Not_Paid*Values_Entered,Payment_Date,""), "")</f>
        <v>54179</v>
      </c>
      <c r="D282" s="3">
        <f>IFERROR(IF(Loan_Not_Paid*Values_Entered,Beginning_Balance,""), "")</f>
        <v>178082.18122361228</v>
      </c>
      <c r="E282" s="3">
        <f>IFERROR(IF(Loan_Not_Paid*Values_Entered,Monthly_Payment,""), "")</f>
        <v>2430.4421583227672</v>
      </c>
      <c r="F282" s="3">
        <f>IFERROR(IF(Loan_Not_Paid*Values_Entered,Principal,""), "")</f>
        <v>1521.4810249938919</v>
      </c>
      <c r="G282" s="3">
        <f>IFERROR(IF(Loan_Not_Paid*Values_Entered,Interest,""), "")</f>
        <v>908.96113332887501</v>
      </c>
      <c r="H282" s="25">
        <f>IFERROR(IF(Loan_Not_Paid*Values_Entered,Ending_Balance,""), "")</f>
        <v>176560.700198618</v>
      </c>
      <c r="I282" s="35">
        <f>I281+Loan3[[#This Row],[Interest]]</f>
        <v>430349.6407874467</v>
      </c>
    </row>
    <row r="283" spans="2:9" x14ac:dyDescent="0.3">
      <c r="B283" s="23">
        <f>IFERROR(IF(Loan_Not_Paid*Values_Entered,Payment_Number,""), "")</f>
        <v>270</v>
      </c>
      <c r="C283" s="24">
        <f>IFERROR(IF(Loan_Not_Paid*Values_Entered,Payment_Date,""), "")</f>
        <v>54210</v>
      </c>
      <c r="D283" s="3">
        <f>IFERROR(IF(Loan_Not_Paid*Values_Entered,Beginning_Balance,""), "")</f>
        <v>176560.700198618</v>
      </c>
      <c r="E283" s="3">
        <f>IFERROR(IF(Loan_Not_Paid*Values_Entered,Monthly_Payment,""), "")</f>
        <v>2430.4421583227672</v>
      </c>
      <c r="F283" s="3">
        <f>IFERROR(IF(Loan_Not_Paid*Values_Entered,Principal,""), "")</f>
        <v>1529.2469177256314</v>
      </c>
      <c r="G283" s="3">
        <f>IFERROR(IF(Loan_Not_Paid*Values_Entered,Interest,""), "")</f>
        <v>901.19524059713524</v>
      </c>
      <c r="H283" s="25">
        <f>IFERROR(IF(Loan_Not_Paid*Values_Entered,Ending_Balance,""), "")</f>
        <v>175031.45328089246</v>
      </c>
      <c r="I283" s="35">
        <f>I282+Loan3[[#This Row],[Interest]]</f>
        <v>431250.83602804382</v>
      </c>
    </row>
    <row r="284" spans="2:9" x14ac:dyDescent="0.3">
      <c r="B284" s="23">
        <f>IFERROR(IF(Loan_Not_Paid*Values_Entered,Payment_Number,""), "")</f>
        <v>271</v>
      </c>
      <c r="C284" s="24">
        <f>IFERROR(IF(Loan_Not_Paid*Values_Entered,Payment_Date,""), "")</f>
        <v>54240</v>
      </c>
      <c r="D284" s="3">
        <f>IFERROR(IF(Loan_Not_Paid*Values_Entered,Beginning_Balance,""), "")</f>
        <v>175031.45328089246</v>
      </c>
      <c r="E284" s="3">
        <f>IFERROR(IF(Loan_Not_Paid*Values_Entered,Monthly_Payment,""), "")</f>
        <v>2430.4421583227672</v>
      </c>
      <c r="F284" s="3">
        <f>IFERROR(IF(Loan_Not_Paid*Values_Entered,Principal,""), "")</f>
        <v>1537.0524488681895</v>
      </c>
      <c r="G284" s="3">
        <f>IFERROR(IF(Loan_Not_Paid*Values_Entered,Interest,""), "")</f>
        <v>893.38970945457754</v>
      </c>
      <c r="H284" s="25">
        <f>IFERROR(IF(Loan_Not_Paid*Values_Entered,Ending_Balance,""), "")</f>
        <v>173494.40083202417</v>
      </c>
      <c r="I284" s="35">
        <f>I283+Loan3[[#This Row],[Interest]]</f>
        <v>432144.22573749837</v>
      </c>
    </row>
    <row r="285" spans="2:9" x14ac:dyDescent="0.3">
      <c r="B285" s="23">
        <f>IFERROR(IF(Loan_Not_Paid*Values_Entered,Payment_Number,""), "")</f>
        <v>272</v>
      </c>
      <c r="C285" s="24">
        <f>IFERROR(IF(Loan_Not_Paid*Values_Entered,Payment_Date,""), "")</f>
        <v>54271</v>
      </c>
      <c r="D285" s="3">
        <f>IFERROR(IF(Loan_Not_Paid*Values_Entered,Beginning_Balance,""), "")</f>
        <v>173494.40083202417</v>
      </c>
      <c r="E285" s="3">
        <f>IFERROR(IF(Loan_Not_Paid*Values_Entered,Monthly_Payment,""), "")</f>
        <v>2430.4421583227672</v>
      </c>
      <c r="F285" s="3">
        <f>IFERROR(IF(Loan_Not_Paid*Values_Entered,Principal,""), "")</f>
        <v>1544.8978207426212</v>
      </c>
      <c r="G285" s="3">
        <f>IFERROR(IF(Loan_Not_Paid*Values_Entered,Interest,""), "")</f>
        <v>885.54433758014625</v>
      </c>
      <c r="H285" s="25">
        <f>IFERROR(IF(Loan_Not_Paid*Values_Entered,Ending_Balance,""), "")</f>
        <v>171949.5030112816</v>
      </c>
      <c r="I285" s="35">
        <f>I284+Loan3[[#This Row],[Interest]]</f>
        <v>433029.77007507853</v>
      </c>
    </row>
    <row r="286" spans="2:9" x14ac:dyDescent="0.3">
      <c r="B286" s="23">
        <f>IFERROR(IF(Loan_Not_Paid*Values_Entered,Payment_Number,""), "")</f>
        <v>273</v>
      </c>
      <c r="C286" s="24">
        <f>IFERROR(IF(Loan_Not_Paid*Values_Entered,Payment_Date,""), "")</f>
        <v>54302</v>
      </c>
      <c r="D286" s="3">
        <f>IFERROR(IF(Loan_Not_Paid*Values_Entered,Beginning_Balance,""), "")</f>
        <v>171949.5030112816</v>
      </c>
      <c r="E286" s="3">
        <f>IFERROR(IF(Loan_Not_Paid*Values_Entered,Monthly_Payment,""), "")</f>
        <v>2430.4421583227672</v>
      </c>
      <c r="F286" s="3">
        <f>IFERROR(IF(Loan_Not_Paid*Values_Entered,Principal,""), "")</f>
        <v>1552.7832367026617</v>
      </c>
      <c r="G286" s="3">
        <f>IFERROR(IF(Loan_Not_Paid*Values_Entered,Interest,""), "")</f>
        <v>877.65892162010562</v>
      </c>
      <c r="H286" s="25">
        <f>IFERROR(IF(Loan_Not_Paid*Values_Entered,Ending_Balance,""), "")</f>
        <v>170396.71977457893</v>
      </c>
      <c r="I286" s="35">
        <f>I285+Loan3[[#This Row],[Interest]]</f>
        <v>433907.42899669864</v>
      </c>
    </row>
    <row r="287" spans="2:9" x14ac:dyDescent="0.3">
      <c r="B287" s="23">
        <f>IFERROR(IF(Loan_Not_Paid*Values_Entered,Payment_Number,""), "")</f>
        <v>274</v>
      </c>
      <c r="C287" s="24">
        <f>IFERROR(IF(Loan_Not_Paid*Values_Entered,Payment_Date,""), "")</f>
        <v>54332</v>
      </c>
      <c r="D287" s="3">
        <f>IFERROR(IF(Loan_Not_Paid*Values_Entered,Beginning_Balance,""), "")</f>
        <v>170396.71977457893</v>
      </c>
      <c r="E287" s="3">
        <f>IFERROR(IF(Loan_Not_Paid*Values_Entered,Monthly_Payment,""), "")</f>
        <v>2430.4421583227672</v>
      </c>
      <c r="F287" s="3">
        <f>IFERROR(IF(Loan_Not_Paid*Values_Entered,Principal,""), "")</f>
        <v>1560.7089011399983</v>
      </c>
      <c r="G287" s="3">
        <f>IFERROR(IF(Loan_Not_Paid*Values_Entered,Interest,""), "")</f>
        <v>869.73325718276919</v>
      </c>
      <c r="H287" s="25">
        <f>IFERROR(IF(Loan_Not_Paid*Values_Entered,Ending_Balance,""), "")</f>
        <v>168836.01087343902</v>
      </c>
      <c r="I287" s="35">
        <f>I286+Loan3[[#This Row],[Interest]]</f>
        <v>434777.1622538814</v>
      </c>
    </row>
    <row r="288" spans="2:9" x14ac:dyDescent="0.3">
      <c r="B288" s="23">
        <f>IFERROR(IF(Loan_Not_Paid*Values_Entered,Payment_Number,""), "")</f>
        <v>275</v>
      </c>
      <c r="C288" s="24">
        <f>IFERROR(IF(Loan_Not_Paid*Values_Entered,Payment_Date,""), "")</f>
        <v>54363</v>
      </c>
      <c r="D288" s="3">
        <f>IFERROR(IF(Loan_Not_Paid*Values_Entered,Beginning_Balance,""), "")</f>
        <v>168836.01087343902</v>
      </c>
      <c r="E288" s="3">
        <f>IFERROR(IF(Loan_Not_Paid*Values_Entered,Monthly_Payment,""), "")</f>
        <v>2430.4421583227672</v>
      </c>
      <c r="F288" s="3">
        <f>IFERROR(IF(Loan_Not_Paid*Values_Entered,Principal,""), "")</f>
        <v>1568.6750194895667</v>
      </c>
      <c r="G288" s="3">
        <f>IFERROR(IF(Loan_Not_Paid*Values_Entered,Interest,""), "")</f>
        <v>861.76713883320031</v>
      </c>
      <c r="H288" s="25">
        <f>IFERROR(IF(Loan_Not_Paid*Values_Entered,Ending_Balance,""), "")</f>
        <v>167267.33585394942</v>
      </c>
      <c r="I288" s="35">
        <f>I287+Loan3[[#This Row],[Interest]]</f>
        <v>435638.92939271458</v>
      </c>
    </row>
    <row r="289" spans="2:9" x14ac:dyDescent="0.3">
      <c r="B289" s="23">
        <f>IFERROR(IF(Loan_Not_Paid*Values_Entered,Payment_Number,""), "")</f>
        <v>276</v>
      </c>
      <c r="C289" s="24">
        <f>IFERROR(IF(Loan_Not_Paid*Values_Entered,Payment_Date,""), "")</f>
        <v>54393</v>
      </c>
      <c r="D289" s="3">
        <f>IFERROR(IF(Loan_Not_Paid*Values_Entered,Beginning_Balance,""), "")</f>
        <v>167267.33585394942</v>
      </c>
      <c r="E289" s="3">
        <f>IFERROR(IF(Loan_Not_Paid*Values_Entered,Monthly_Payment,""), "")</f>
        <v>2430.4421583227672</v>
      </c>
      <c r="F289" s="3">
        <f>IFERROR(IF(Loan_Not_Paid*Values_Entered,Principal,""), "")</f>
        <v>1576.681798234878</v>
      </c>
      <c r="G289" s="3">
        <f>IFERROR(IF(Loan_Not_Paid*Values_Entered,Interest,""), "")</f>
        <v>853.76036008788901</v>
      </c>
      <c r="H289" s="25">
        <f>IFERROR(IF(Loan_Not_Paid*Values_Entered,Ending_Balance,""), "")</f>
        <v>165690.65405571437</v>
      </c>
      <c r="I289" s="35">
        <f>I288+Loan3[[#This Row],[Interest]]</f>
        <v>436492.68975280249</v>
      </c>
    </row>
    <row r="290" spans="2:9" x14ac:dyDescent="0.3">
      <c r="B290" s="23">
        <f>IFERROR(IF(Loan_Not_Paid*Values_Entered,Payment_Number,""), "")</f>
        <v>277</v>
      </c>
      <c r="C290" s="24">
        <f>IFERROR(IF(Loan_Not_Paid*Values_Entered,Payment_Date,""), "")</f>
        <v>54424</v>
      </c>
      <c r="D290" s="3">
        <f>IFERROR(IF(Loan_Not_Paid*Values_Entered,Beginning_Balance,""), "")</f>
        <v>165690.65405571437</v>
      </c>
      <c r="E290" s="3">
        <f>IFERROR(IF(Loan_Not_Paid*Values_Entered,Monthly_Payment,""), "")</f>
        <v>2430.4421583227672</v>
      </c>
      <c r="F290" s="3">
        <f>IFERROR(IF(Loan_Not_Paid*Values_Entered,Principal,""), "")</f>
        <v>1584.7294449133685</v>
      </c>
      <c r="G290" s="3">
        <f>IFERROR(IF(Loan_Not_Paid*Values_Entered,Interest,""), "")</f>
        <v>845.71271340939882</v>
      </c>
      <c r="H290" s="25">
        <f>IFERROR(IF(Loan_Not_Paid*Values_Entered,Ending_Balance,""), "")</f>
        <v>164105.92461080104</v>
      </c>
      <c r="I290" s="35">
        <f>I289+Loan3[[#This Row],[Interest]]</f>
        <v>437338.40246621188</v>
      </c>
    </row>
    <row r="291" spans="2:9" x14ac:dyDescent="0.3">
      <c r="B291" s="23">
        <f>IFERROR(IF(Loan_Not_Paid*Values_Entered,Payment_Number,""), "")</f>
        <v>278</v>
      </c>
      <c r="C291" s="24">
        <f>IFERROR(IF(Loan_Not_Paid*Values_Entered,Payment_Date,""), "")</f>
        <v>54455</v>
      </c>
      <c r="D291" s="3">
        <f>IFERROR(IF(Loan_Not_Paid*Values_Entered,Beginning_Balance,""), "")</f>
        <v>164105.92461080104</v>
      </c>
      <c r="E291" s="3">
        <f>IFERROR(IF(Loan_Not_Paid*Values_Entered,Monthly_Payment,""), "")</f>
        <v>2430.4421583227672</v>
      </c>
      <c r="F291" s="3">
        <f>IFERROR(IF(Loan_Not_Paid*Values_Entered,Principal,""), "")</f>
        <v>1592.8181681217804</v>
      </c>
      <c r="G291" s="3">
        <f>IFERROR(IF(Loan_Not_Paid*Values_Entered,Interest,""), "")</f>
        <v>837.62399020098655</v>
      </c>
      <c r="H291" s="25">
        <f>IFERROR(IF(Loan_Not_Paid*Values_Entered,Ending_Balance,""), "")</f>
        <v>162513.10644267919</v>
      </c>
      <c r="I291" s="35">
        <f>I290+Loan3[[#This Row],[Interest]]</f>
        <v>438176.02645641286</v>
      </c>
    </row>
    <row r="292" spans="2:9" x14ac:dyDescent="0.3">
      <c r="B292" s="23">
        <f>IFERROR(IF(Loan_Not_Paid*Values_Entered,Payment_Number,""), "")</f>
        <v>279</v>
      </c>
      <c r="C292" s="24">
        <f>IFERROR(IF(Loan_Not_Paid*Values_Entered,Payment_Date,""), "")</f>
        <v>54483</v>
      </c>
      <c r="D292" s="3">
        <f>IFERROR(IF(Loan_Not_Paid*Values_Entered,Beginning_Balance,""), "")</f>
        <v>162513.10644267919</v>
      </c>
      <c r="E292" s="3">
        <f>IFERROR(IF(Loan_Not_Paid*Values_Entered,Monthly_Payment,""), "")</f>
        <v>2430.4421583227672</v>
      </c>
      <c r="F292" s="3">
        <f>IFERROR(IF(Loan_Not_Paid*Values_Entered,Principal,""), "")</f>
        <v>1600.9481775215688</v>
      </c>
      <c r="G292" s="3">
        <f>IFERROR(IF(Loan_Not_Paid*Values_Entered,Interest,""), "")</f>
        <v>829.49398080119829</v>
      </c>
      <c r="H292" s="25">
        <f>IFERROR(IF(Loan_Not_Paid*Values_Entered,Ending_Balance,""), "")</f>
        <v>160912.15826515737</v>
      </c>
      <c r="I292" s="35">
        <f>I291+Loan3[[#This Row],[Interest]]</f>
        <v>439005.52043721406</v>
      </c>
    </row>
    <row r="293" spans="2:9" x14ac:dyDescent="0.3">
      <c r="B293" s="23">
        <f>IFERROR(IF(Loan_Not_Paid*Values_Entered,Payment_Number,""), "")</f>
        <v>280</v>
      </c>
      <c r="C293" s="24">
        <f>IFERROR(IF(Loan_Not_Paid*Values_Entered,Payment_Date,""), "")</f>
        <v>54514</v>
      </c>
      <c r="D293" s="3">
        <f>IFERROR(IF(Loan_Not_Paid*Values_Entered,Beginning_Balance,""), "")</f>
        <v>160912.15826515737</v>
      </c>
      <c r="E293" s="3">
        <f>IFERROR(IF(Loan_Not_Paid*Values_Entered,Monthly_Payment,""), "")</f>
        <v>2430.4421583227672</v>
      </c>
      <c r="F293" s="3">
        <f>IFERROR(IF(Loan_Not_Paid*Values_Entered,Principal,""), "")</f>
        <v>1609.1196838443352</v>
      </c>
      <c r="G293" s="3">
        <f>IFERROR(IF(Loan_Not_Paid*Values_Entered,Interest,""), "")</f>
        <v>821.3224744784319</v>
      </c>
      <c r="H293" s="25">
        <f>IFERROR(IF(Loan_Not_Paid*Values_Entered,Ending_Balance,""), "")</f>
        <v>159303.0385813131</v>
      </c>
      <c r="I293" s="35">
        <f>I292+Loan3[[#This Row],[Interest]]</f>
        <v>439826.84291169251</v>
      </c>
    </row>
    <row r="294" spans="2:9" x14ac:dyDescent="0.3">
      <c r="B294" s="23">
        <f>IFERROR(IF(Loan_Not_Paid*Values_Entered,Payment_Number,""), "")</f>
        <v>281</v>
      </c>
      <c r="C294" s="24">
        <f>IFERROR(IF(Loan_Not_Paid*Values_Entered,Payment_Date,""), "")</f>
        <v>54544</v>
      </c>
      <c r="D294" s="3">
        <f>IFERROR(IF(Loan_Not_Paid*Values_Entered,Beginning_Balance,""), "")</f>
        <v>159303.0385813131</v>
      </c>
      <c r="E294" s="3">
        <f>IFERROR(IF(Loan_Not_Paid*Values_Entered,Monthly_Payment,""), "")</f>
        <v>2430.4421583227672</v>
      </c>
      <c r="F294" s="3">
        <f>IFERROR(IF(Loan_Not_Paid*Values_Entered,Principal,""), "")</f>
        <v>1617.3328988972905</v>
      </c>
      <c r="G294" s="3">
        <f>IFERROR(IF(Loan_Not_Paid*Values_Entered,Interest,""), "")</f>
        <v>813.10925942547647</v>
      </c>
      <c r="H294" s="25">
        <f>IFERROR(IF(Loan_Not_Paid*Values_Entered,Ending_Balance,""), "")</f>
        <v>157685.70568241575</v>
      </c>
      <c r="I294" s="35">
        <f>I293+Loan3[[#This Row],[Interest]]</f>
        <v>440639.952171118</v>
      </c>
    </row>
    <row r="295" spans="2:9" x14ac:dyDescent="0.3">
      <c r="B295" s="23">
        <f>IFERROR(IF(Loan_Not_Paid*Values_Entered,Payment_Number,""), "")</f>
        <v>282</v>
      </c>
      <c r="C295" s="24">
        <f>IFERROR(IF(Loan_Not_Paid*Values_Entered,Payment_Date,""), "")</f>
        <v>54575</v>
      </c>
      <c r="D295" s="3">
        <f>IFERROR(IF(Loan_Not_Paid*Values_Entered,Beginning_Balance,""), "")</f>
        <v>157685.70568241575</v>
      </c>
      <c r="E295" s="3">
        <f>IFERROR(IF(Loan_Not_Paid*Values_Entered,Monthly_Payment,""), "")</f>
        <v>2430.4421583227672</v>
      </c>
      <c r="F295" s="3">
        <f>IFERROR(IF(Loan_Not_Paid*Values_Entered,Principal,""), "")</f>
        <v>1625.5880355687457</v>
      </c>
      <c r="G295" s="3">
        <f>IFERROR(IF(Loan_Not_Paid*Values_Entered,Interest,""), "")</f>
        <v>804.85412275402143</v>
      </c>
      <c r="H295" s="25">
        <f>IFERROR(IF(Loan_Not_Paid*Values_Entered,Ending_Balance,""), "")</f>
        <v>156060.11764684715</v>
      </c>
      <c r="I295" s="35">
        <f>I294+Loan3[[#This Row],[Interest]]</f>
        <v>441444.80629387201</v>
      </c>
    </row>
    <row r="296" spans="2:9" x14ac:dyDescent="0.3">
      <c r="B296" s="23">
        <f>IFERROR(IF(Loan_Not_Paid*Values_Entered,Payment_Number,""), "")</f>
        <v>283</v>
      </c>
      <c r="C296" s="24">
        <f>IFERROR(IF(Loan_Not_Paid*Values_Entered,Payment_Date,""), "")</f>
        <v>54605</v>
      </c>
      <c r="D296" s="3">
        <f>IFERROR(IF(Loan_Not_Paid*Values_Entered,Beginning_Balance,""), "")</f>
        <v>156060.11764684715</v>
      </c>
      <c r="E296" s="3">
        <f>IFERROR(IF(Loan_Not_Paid*Values_Entered,Monthly_Payment,""), "")</f>
        <v>2430.4421583227672</v>
      </c>
      <c r="F296" s="3">
        <f>IFERROR(IF(Loan_Not_Paid*Values_Entered,Principal,""), "")</f>
        <v>1633.8853078336276</v>
      </c>
      <c r="G296" s="3">
        <f>IFERROR(IF(Loan_Not_Paid*Values_Entered,Interest,""), "")</f>
        <v>796.55685048913938</v>
      </c>
      <c r="H296" s="25">
        <f>IFERROR(IF(Loan_Not_Paid*Values_Entered,Ending_Balance,""), "")</f>
        <v>154426.23233901314</v>
      </c>
      <c r="I296" s="35">
        <f>I295+Loan3[[#This Row],[Interest]]</f>
        <v>442241.36314436112</v>
      </c>
    </row>
    <row r="297" spans="2:9" x14ac:dyDescent="0.3">
      <c r="B297" s="23">
        <f>IFERROR(IF(Loan_Not_Paid*Values_Entered,Payment_Number,""), "")</f>
        <v>284</v>
      </c>
      <c r="C297" s="24">
        <f>IFERROR(IF(Loan_Not_Paid*Values_Entered,Payment_Date,""), "")</f>
        <v>54636</v>
      </c>
      <c r="D297" s="3">
        <f>IFERROR(IF(Loan_Not_Paid*Values_Entered,Beginning_Balance,""), "")</f>
        <v>154426.23233901314</v>
      </c>
      <c r="E297" s="3">
        <f>IFERROR(IF(Loan_Not_Paid*Values_Entered,Monthly_Payment,""), "")</f>
        <v>2430.4421583227672</v>
      </c>
      <c r="F297" s="3">
        <f>IFERROR(IF(Loan_Not_Paid*Values_Entered,Principal,""), "")</f>
        <v>1642.2249307590287</v>
      </c>
      <c r="G297" s="3">
        <f>IFERROR(IF(Loan_Not_Paid*Values_Entered,Interest,""), "")</f>
        <v>788.21722756373856</v>
      </c>
      <c r="H297" s="25">
        <f>IFERROR(IF(Loan_Not_Paid*Values_Entered,Ending_Balance,""), "")</f>
        <v>152784.00740825431</v>
      </c>
      <c r="I297" s="35">
        <f>I296+Loan3[[#This Row],[Interest]]</f>
        <v>443029.58037192485</v>
      </c>
    </row>
    <row r="298" spans="2:9" x14ac:dyDescent="0.3">
      <c r="B298" s="23">
        <f>IFERROR(IF(Loan_Not_Paid*Values_Entered,Payment_Number,""), "")</f>
        <v>285</v>
      </c>
      <c r="C298" s="24">
        <f>IFERROR(IF(Loan_Not_Paid*Values_Entered,Payment_Date,""), "")</f>
        <v>54667</v>
      </c>
      <c r="D298" s="3">
        <f>IFERROR(IF(Loan_Not_Paid*Values_Entered,Beginning_Balance,""), "")</f>
        <v>152784.00740825431</v>
      </c>
      <c r="E298" s="3">
        <f>IFERROR(IF(Loan_Not_Paid*Values_Entered,Monthly_Payment,""), "")</f>
        <v>2430.4421583227672</v>
      </c>
      <c r="F298" s="3">
        <f>IFERROR(IF(Loan_Not_Paid*Values_Entered,Principal,""), "")</f>
        <v>1650.6071205097776</v>
      </c>
      <c r="G298" s="3">
        <f>IFERROR(IF(Loan_Not_Paid*Values_Entered,Interest,""), "")</f>
        <v>779.83503781298941</v>
      </c>
      <c r="H298" s="25">
        <f>IFERROR(IF(Loan_Not_Paid*Values_Entered,Ending_Balance,""), "")</f>
        <v>151133.40028774459</v>
      </c>
      <c r="I298" s="35">
        <f>I297+Loan3[[#This Row],[Interest]]</f>
        <v>443809.41540973785</v>
      </c>
    </row>
    <row r="299" spans="2:9" x14ac:dyDescent="0.3">
      <c r="B299" s="23">
        <f>IFERROR(IF(Loan_Not_Paid*Values_Entered,Payment_Number,""), "")</f>
        <v>286</v>
      </c>
      <c r="C299" s="24">
        <f>IFERROR(IF(Loan_Not_Paid*Values_Entered,Payment_Date,""), "")</f>
        <v>54697</v>
      </c>
      <c r="D299" s="3">
        <f>IFERROR(IF(Loan_Not_Paid*Values_Entered,Beginning_Balance,""), "")</f>
        <v>151133.40028774459</v>
      </c>
      <c r="E299" s="3">
        <f>IFERROR(IF(Loan_Not_Paid*Values_Entered,Monthly_Payment,""), "")</f>
        <v>2430.4421583227672</v>
      </c>
      <c r="F299" s="3">
        <f>IFERROR(IF(Loan_Not_Paid*Values_Entered,Principal,""), "")</f>
        <v>1659.0320943540464</v>
      </c>
      <c r="G299" s="3">
        <f>IFERROR(IF(Loan_Not_Paid*Values_Entered,Interest,""), "")</f>
        <v>771.41006396872069</v>
      </c>
      <c r="H299" s="25">
        <f>IFERROR(IF(Loan_Not_Paid*Values_Entered,Ending_Balance,""), "")</f>
        <v>149474.36819339055</v>
      </c>
      <c r="I299" s="35">
        <f>I298+Loan3[[#This Row],[Interest]]</f>
        <v>444580.82547370659</v>
      </c>
    </row>
    <row r="300" spans="2:9" x14ac:dyDescent="0.3">
      <c r="B300" s="23">
        <f>IFERROR(IF(Loan_Not_Paid*Values_Entered,Payment_Number,""), "")</f>
        <v>287</v>
      </c>
      <c r="C300" s="24">
        <f>IFERROR(IF(Loan_Not_Paid*Values_Entered,Payment_Date,""), "")</f>
        <v>54728</v>
      </c>
      <c r="D300" s="3">
        <f>IFERROR(IF(Loan_Not_Paid*Values_Entered,Beginning_Balance,""), "")</f>
        <v>149474.36819339055</v>
      </c>
      <c r="E300" s="3">
        <f>IFERROR(IF(Loan_Not_Paid*Values_Entered,Monthly_Payment,""), "")</f>
        <v>2430.4421583227672</v>
      </c>
      <c r="F300" s="3">
        <f>IFERROR(IF(Loan_Not_Paid*Values_Entered,Principal,""), "")</f>
        <v>1667.5000706689782</v>
      </c>
      <c r="G300" s="3">
        <f>IFERROR(IF(Loan_Not_Paid*Values_Entered,Interest,""), "")</f>
        <v>762.94208765378858</v>
      </c>
      <c r="H300" s="25">
        <f>IFERROR(IF(Loan_Not_Paid*Values_Entered,Ending_Balance,""), "")</f>
        <v>147806.86812272132</v>
      </c>
      <c r="I300" s="35">
        <f>I299+Loan3[[#This Row],[Interest]]</f>
        <v>445343.76756136038</v>
      </c>
    </row>
    <row r="301" spans="2:9" x14ac:dyDescent="0.3">
      <c r="B301" s="23">
        <f>IFERROR(IF(Loan_Not_Paid*Values_Entered,Payment_Number,""), "")</f>
        <v>288</v>
      </c>
      <c r="C301" s="24">
        <f>IFERROR(IF(Loan_Not_Paid*Values_Entered,Payment_Date,""), "")</f>
        <v>54758</v>
      </c>
      <c r="D301" s="3">
        <f>IFERROR(IF(Loan_Not_Paid*Values_Entered,Beginning_Balance,""), "")</f>
        <v>147806.86812272132</v>
      </c>
      <c r="E301" s="3">
        <f>IFERROR(IF(Loan_Not_Paid*Values_Entered,Monthly_Payment,""), "")</f>
        <v>2430.4421583227672</v>
      </c>
      <c r="F301" s="3">
        <f>IFERROR(IF(Loan_Not_Paid*Values_Entered,Principal,""), "")</f>
        <v>1676.0112689463515</v>
      </c>
      <c r="G301" s="3">
        <f>IFERROR(IF(Loan_Not_Paid*Values_Entered,Interest,""), "")</f>
        <v>754.43088937641573</v>
      </c>
      <c r="H301" s="25">
        <f>IFERROR(IF(Loan_Not_Paid*Values_Entered,Ending_Balance,""), "")</f>
        <v>146130.85685377498</v>
      </c>
      <c r="I301" s="35">
        <f>I300+Loan3[[#This Row],[Interest]]</f>
        <v>446098.19845073682</v>
      </c>
    </row>
    <row r="302" spans="2:9" x14ac:dyDescent="0.3">
      <c r="B302" s="23">
        <f>IFERROR(IF(Loan_Not_Paid*Values_Entered,Payment_Number,""), "")</f>
        <v>289</v>
      </c>
      <c r="C302" s="24">
        <f>IFERROR(IF(Loan_Not_Paid*Values_Entered,Payment_Date,""), "")</f>
        <v>54789</v>
      </c>
      <c r="D302" s="3">
        <f>IFERROR(IF(Loan_Not_Paid*Values_Entered,Beginning_Balance,""), "")</f>
        <v>146130.85685377498</v>
      </c>
      <c r="E302" s="3">
        <f>IFERROR(IF(Loan_Not_Paid*Values_Entered,Monthly_Payment,""), "")</f>
        <v>2430.4421583227672</v>
      </c>
      <c r="F302" s="3">
        <f>IFERROR(IF(Loan_Not_Paid*Values_Entered,Principal,""), "")</f>
        <v>1684.565909798265</v>
      </c>
      <c r="G302" s="3">
        <f>IFERROR(IF(Loan_Not_Paid*Values_Entered,Interest,""), "")</f>
        <v>745.8762485245021</v>
      </c>
      <c r="H302" s="25">
        <f>IFERROR(IF(Loan_Not_Paid*Values_Entered,Ending_Balance,""), "")</f>
        <v>144446.29094397649</v>
      </c>
      <c r="I302" s="35">
        <f>I301+Loan3[[#This Row],[Interest]]</f>
        <v>446844.07469926134</v>
      </c>
    </row>
    <row r="303" spans="2:9" x14ac:dyDescent="0.3">
      <c r="B303" s="23">
        <f>IFERROR(IF(Loan_Not_Paid*Values_Entered,Payment_Number,""), "")</f>
        <v>290</v>
      </c>
      <c r="C303" s="24">
        <f>IFERROR(IF(Loan_Not_Paid*Values_Entered,Payment_Date,""), "")</f>
        <v>54820</v>
      </c>
      <c r="D303" s="3">
        <f>IFERROR(IF(Loan_Not_Paid*Values_Entered,Beginning_Balance,""), "")</f>
        <v>144446.29094397649</v>
      </c>
      <c r="E303" s="3">
        <f>IFERROR(IF(Loan_Not_Paid*Values_Entered,Monthly_Payment,""), "")</f>
        <v>2430.4421583227672</v>
      </c>
      <c r="F303" s="3">
        <f>IFERROR(IF(Loan_Not_Paid*Values_Entered,Principal,""), "")</f>
        <v>1693.1642149628603</v>
      </c>
      <c r="G303" s="3">
        <f>IFERROR(IF(Loan_Not_Paid*Values_Entered,Interest,""), "")</f>
        <v>737.27794335990677</v>
      </c>
      <c r="H303" s="25">
        <f>IFERROR(IF(Loan_Not_Paid*Values_Entered,Ending_Balance,""), "")</f>
        <v>142753.12672901363</v>
      </c>
      <c r="I303" s="35">
        <f>I302+Loan3[[#This Row],[Interest]]</f>
        <v>447581.35264262126</v>
      </c>
    </row>
    <row r="304" spans="2:9" x14ac:dyDescent="0.3">
      <c r="B304" s="23">
        <f>IFERROR(IF(Loan_Not_Paid*Values_Entered,Payment_Number,""), "")</f>
        <v>291</v>
      </c>
      <c r="C304" s="24">
        <f>IFERROR(IF(Loan_Not_Paid*Values_Entered,Payment_Date,""), "")</f>
        <v>54848</v>
      </c>
      <c r="D304" s="3">
        <f>IFERROR(IF(Loan_Not_Paid*Values_Entered,Beginning_Balance,""), "")</f>
        <v>142753.12672901363</v>
      </c>
      <c r="E304" s="3">
        <f>IFERROR(IF(Loan_Not_Paid*Values_Entered,Monthly_Payment,""), "")</f>
        <v>2430.4421583227672</v>
      </c>
      <c r="F304" s="3">
        <f>IFERROR(IF(Loan_Not_Paid*Values_Entered,Principal,""), "")</f>
        <v>1701.8064073100666</v>
      </c>
      <c r="G304" s="3">
        <f>IFERROR(IF(Loan_Not_Paid*Values_Entered,Interest,""), "")</f>
        <v>728.63575101270044</v>
      </c>
      <c r="H304" s="25">
        <f>IFERROR(IF(Loan_Not_Paid*Values_Entered,Ending_Balance,""), "")</f>
        <v>141051.3203217038</v>
      </c>
      <c r="I304" s="35">
        <f>I303+Loan3[[#This Row],[Interest]]</f>
        <v>448309.98839363398</v>
      </c>
    </row>
    <row r="305" spans="2:9" x14ac:dyDescent="0.3">
      <c r="B305" s="23">
        <f>IFERROR(IF(Loan_Not_Paid*Values_Entered,Payment_Number,""), "")</f>
        <v>292</v>
      </c>
      <c r="C305" s="24">
        <f>IFERROR(IF(Loan_Not_Paid*Values_Entered,Payment_Date,""), "")</f>
        <v>54879</v>
      </c>
      <c r="D305" s="3">
        <f>IFERROR(IF(Loan_Not_Paid*Values_Entered,Beginning_Balance,""), "")</f>
        <v>141051.3203217038</v>
      </c>
      <c r="E305" s="3">
        <f>IFERROR(IF(Loan_Not_Paid*Values_Entered,Monthly_Payment,""), "")</f>
        <v>2430.4421583227672</v>
      </c>
      <c r="F305" s="3">
        <f>IFERROR(IF(Loan_Not_Paid*Values_Entered,Principal,""), "")</f>
        <v>1710.4927108473785</v>
      </c>
      <c r="G305" s="3">
        <f>IFERROR(IF(Loan_Not_Paid*Values_Entered,Interest,""), "")</f>
        <v>719.94944747538864</v>
      </c>
      <c r="H305" s="25">
        <f>IFERROR(IF(Loan_Not_Paid*Values_Entered,Ending_Balance,""), "")</f>
        <v>139340.82761085615</v>
      </c>
      <c r="I305" s="35">
        <f>I304+Loan3[[#This Row],[Interest]]</f>
        <v>449029.93784110935</v>
      </c>
    </row>
    <row r="306" spans="2:9" x14ac:dyDescent="0.3">
      <c r="B306" s="23">
        <f>IFERROR(IF(Loan_Not_Paid*Values_Entered,Payment_Number,""), "")</f>
        <v>293</v>
      </c>
      <c r="C306" s="24">
        <f>IFERROR(IF(Loan_Not_Paid*Values_Entered,Payment_Date,""), "")</f>
        <v>54909</v>
      </c>
      <c r="D306" s="3">
        <f>IFERROR(IF(Loan_Not_Paid*Values_Entered,Beginning_Balance,""), "")</f>
        <v>139340.82761085615</v>
      </c>
      <c r="E306" s="3">
        <f>IFERROR(IF(Loan_Not_Paid*Values_Entered,Monthly_Payment,""), "")</f>
        <v>2430.4421583227672</v>
      </c>
      <c r="F306" s="3">
        <f>IFERROR(IF(Loan_Not_Paid*Values_Entered,Principal,""), "")</f>
        <v>1719.2233507256617</v>
      </c>
      <c r="G306" s="3">
        <f>IFERROR(IF(Loan_Not_Paid*Values_Entered,Interest,""), "")</f>
        <v>711.21880759710518</v>
      </c>
      <c r="H306" s="25">
        <f>IFERROR(IF(Loan_Not_Paid*Values_Entered,Ending_Balance,""), "")</f>
        <v>137621.60426013079</v>
      </c>
      <c r="I306" s="35">
        <f>I305+Loan3[[#This Row],[Interest]]</f>
        <v>449741.15664870647</v>
      </c>
    </row>
    <row r="307" spans="2:9" x14ac:dyDescent="0.3">
      <c r="B307" s="23">
        <f>IFERROR(IF(Loan_Not_Paid*Values_Entered,Payment_Number,""), "")</f>
        <v>294</v>
      </c>
      <c r="C307" s="24">
        <f>IFERROR(IF(Loan_Not_Paid*Values_Entered,Payment_Date,""), "")</f>
        <v>54940</v>
      </c>
      <c r="D307" s="3">
        <f>IFERROR(IF(Loan_Not_Paid*Values_Entered,Beginning_Balance,""), "")</f>
        <v>137621.60426013079</v>
      </c>
      <c r="E307" s="3">
        <f>IFERROR(IF(Loan_Not_Paid*Values_Entered,Monthly_Payment,""), "")</f>
        <v>2430.4421583227672</v>
      </c>
      <c r="F307" s="3">
        <f>IFERROR(IF(Loan_Not_Paid*Values_Entered,Principal,""), "")</f>
        <v>1727.9985532449907</v>
      </c>
      <c r="G307" s="3">
        <f>IFERROR(IF(Loan_Not_Paid*Values_Entered,Interest,""), "")</f>
        <v>702.44360507777617</v>
      </c>
      <c r="H307" s="25">
        <f>IFERROR(IF(Loan_Not_Paid*Values_Entered,Ending_Balance,""), "")</f>
        <v>135893.60570688546</v>
      </c>
      <c r="I307" s="35">
        <f>I306+Loan3[[#This Row],[Interest]]</f>
        <v>450443.60025378427</v>
      </c>
    </row>
    <row r="308" spans="2:9" x14ac:dyDescent="0.3">
      <c r="B308" s="23">
        <f>IFERROR(IF(Loan_Not_Paid*Values_Entered,Payment_Number,""), "")</f>
        <v>295</v>
      </c>
      <c r="C308" s="24">
        <f>IFERROR(IF(Loan_Not_Paid*Values_Entered,Payment_Date,""), "")</f>
        <v>54970</v>
      </c>
      <c r="D308" s="3">
        <f>IFERROR(IF(Loan_Not_Paid*Values_Entered,Beginning_Balance,""), "")</f>
        <v>135893.60570688546</v>
      </c>
      <c r="E308" s="3">
        <f>IFERROR(IF(Loan_Not_Paid*Values_Entered,Monthly_Payment,""), "")</f>
        <v>2430.4421583227672</v>
      </c>
      <c r="F308" s="3">
        <f>IFERROR(IF(Loan_Not_Paid*Values_Entered,Principal,""), "")</f>
        <v>1736.8185458605119</v>
      </c>
      <c r="G308" s="3">
        <f>IFERROR(IF(Loan_Not_Paid*Values_Entered,Interest,""), "")</f>
        <v>693.62361246225487</v>
      </c>
      <c r="H308" s="25">
        <f>IFERROR(IF(Loan_Not_Paid*Values_Entered,Ending_Balance,""), "")</f>
        <v>134156.78716102499</v>
      </c>
      <c r="I308" s="35">
        <f>I307+Loan3[[#This Row],[Interest]]</f>
        <v>451137.22386624652</v>
      </c>
    </row>
    <row r="309" spans="2:9" x14ac:dyDescent="0.3">
      <c r="B309" s="23">
        <f>IFERROR(IF(Loan_Not_Paid*Values_Entered,Payment_Number,""), "")</f>
        <v>296</v>
      </c>
      <c r="C309" s="24">
        <f>IFERROR(IF(Loan_Not_Paid*Values_Entered,Payment_Date,""), "")</f>
        <v>55001</v>
      </c>
      <c r="D309" s="3">
        <f>IFERROR(IF(Loan_Not_Paid*Values_Entered,Beginning_Balance,""), "")</f>
        <v>134156.78716102499</v>
      </c>
      <c r="E309" s="3">
        <f>IFERROR(IF(Loan_Not_Paid*Values_Entered,Monthly_Payment,""), "")</f>
        <v>2430.4421583227672</v>
      </c>
      <c r="F309" s="3">
        <f>IFERROR(IF(Loan_Not_Paid*Values_Entered,Principal,""), "")</f>
        <v>1745.6835571883419</v>
      </c>
      <c r="G309" s="3">
        <f>IFERROR(IF(Loan_Not_Paid*Values_Entered,Interest,""), "")</f>
        <v>684.75860113442525</v>
      </c>
      <c r="H309" s="25">
        <f>IFERROR(IF(Loan_Not_Paid*Values_Entered,Ending_Balance,""), "")</f>
        <v>132411.10360383661</v>
      </c>
      <c r="I309" s="35">
        <f>I308+Loan3[[#This Row],[Interest]]</f>
        <v>451821.98246738093</v>
      </c>
    </row>
    <row r="310" spans="2:9" x14ac:dyDescent="0.3">
      <c r="B310" s="23">
        <f>IFERROR(IF(Loan_Not_Paid*Values_Entered,Payment_Number,""), "")</f>
        <v>297</v>
      </c>
      <c r="C310" s="24">
        <f>IFERROR(IF(Loan_Not_Paid*Values_Entered,Payment_Date,""), "")</f>
        <v>55032</v>
      </c>
      <c r="D310" s="3">
        <f>IFERROR(IF(Loan_Not_Paid*Values_Entered,Beginning_Balance,""), "")</f>
        <v>132411.10360383661</v>
      </c>
      <c r="E310" s="3">
        <f>IFERROR(IF(Loan_Not_Paid*Values_Entered,Monthly_Payment,""), "")</f>
        <v>2430.4421583227672</v>
      </c>
      <c r="F310" s="3">
        <f>IFERROR(IF(Loan_Not_Paid*Values_Entered,Principal,""), "")</f>
        <v>1754.5938170114907</v>
      </c>
      <c r="G310" s="3">
        <f>IFERROR(IF(Loan_Not_Paid*Values_Entered,Interest,""), "")</f>
        <v>675.84834131127661</v>
      </c>
      <c r="H310" s="25">
        <f>IFERROR(IF(Loan_Not_Paid*Values_Entered,Ending_Balance,""), "")</f>
        <v>130656.50978682493</v>
      </c>
      <c r="I310" s="35">
        <f>I309+Loan3[[#This Row],[Interest]]</f>
        <v>452497.8308086922</v>
      </c>
    </row>
    <row r="311" spans="2:9" x14ac:dyDescent="0.3">
      <c r="B311" s="23">
        <f>IFERROR(IF(Loan_Not_Paid*Values_Entered,Payment_Number,""), "")</f>
        <v>298</v>
      </c>
      <c r="C311" s="24">
        <f>IFERROR(IF(Loan_Not_Paid*Values_Entered,Payment_Date,""), "")</f>
        <v>55062</v>
      </c>
      <c r="D311" s="3">
        <f>IFERROR(IF(Loan_Not_Paid*Values_Entered,Beginning_Balance,""), "")</f>
        <v>130656.50978682493</v>
      </c>
      <c r="E311" s="3">
        <f>IFERROR(IF(Loan_Not_Paid*Values_Entered,Monthly_Payment,""), "")</f>
        <v>2430.4421583227672</v>
      </c>
      <c r="F311" s="3">
        <f>IFERROR(IF(Loan_Not_Paid*Values_Entered,Principal,""), "")</f>
        <v>1763.5495562858202</v>
      </c>
      <c r="G311" s="3">
        <f>IFERROR(IF(Loan_Not_Paid*Values_Entered,Interest,""), "")</f>
        <v>666.8926020369471</v>
      </c>
      <c r="H311" s="25">
        <f>IFERROR(IF(Loan_Not_Paid*Values_Entered,Ending_Balance,""), "")</f>
        <v>128892.96023053932</v>
      </c>
      <c r="I311" s="35">
        <f>I310+Loan3[[#This Row],[Interest]]</f>
        <v>453164.72341072914</v>
      </c>
    </row>
    <row r="312" spans="2:9" x14ac:dyDescent="0.3">
      <c r="B312" s="23">
        <f>IFERROR(IF(Loan_Not_Paid*Values_Entered,Payment_Number,""), "")</f>
        <v>299</v>
      </c>
      <c r="C312" s="24">
        <f>IFERROR(IF(Loan_Not_Paid*Values_Entered,Payment_Date,""), "")</f>
        <v>55093</v>
      </c>
      <c r="D312" s="3">
        <f>IFERROR(IF(Loan_Not_Paid*Values_Entered,Beginning_Balance,""), "")</f>
        <v>128892.96023053932</v>
      </c>
      <c r="E312" s="3">
        <f>IFERROR(IF(Loan_Not_Paid*Values_Entered,Monthly_Payment,""), "")</f>
        <v>2430.4421583227672</v>
      </c>
      <c r="F312" s="3">
        <f>IFERROR(IF(Loan_Not_Paid*Values_Entered,Principal,""), "")</f>
        <v>1772.551007146029</v>
      </c>
      <c r="G312" s="3">
        <f>IFERROR(IF(Loan_Not_Paid*Values_Entered,Interest,""), "")</f>
        <v>657.89115117673816</v>
      </c>
      <c r="H312" s="25">
        <f>IFERROR(IF(Loan_Not_Paid*Values_Entered,Ending_Balance,""), "")</f>
        <v>127120.40922339307</v>
      </c>
      <c r="I312" s="35">
        <f>I311+Loan3[[#This Row],[Interest]]</f>
        <v>453822.61456190591</v>
      </c>
    </row>
    <row r="313" spans="2:9" x14ac:dyDescent="0.3">
      <c r="B313" s="23">
        <f>IFERROR(IF(Loan_Not_Paid*Values_Entered,Payment_Number,""), "")</f>
        <v>300</v>
      </c>
      <c r="C313" s="24">
        <f>IFERROR(IF(Loan_Not_Paid*Values_Entered,Payment_Date,""), "")</f>
        <v>55123</v>
      </c>
      <c r="D313" s="3">
        <f>IFERROR(IF(Loan_Not_Paid*Values_Entered,Beginning_Balance,""), "")</f>
        <v>127120.40922339307</v>
      </c>
      <c r="E313" s="3">
        <f>IFERROR(IF(Loan_Not_Paid*Values_Entered,Monthly_Payment,""), "")</f>
        <v>2430.4421583227672</v>
      </c>
      <c r="F313" s="3">
        <f>IFERROR(IF(Loan_Not_Paid*Values_Entered,Principal,""), "")</f>
        <v>1781.5984029116703</v>
      </c>
      <c r="G313" s="3">
        <f>IFERROR(IF(Loan_Not_Paid*Values_Entered,Interest,""), "")</f>
        <v>648.84375541109682</v>
      </c>
      <c r="H313" s="25">
        <f>IFERROR(IF(Loan_Not_Paid*Values_Entered,Ending_Balance,""), "")</f>
        <v>125338.81082048151</v>
      </c>
      <c r="I313" s="35">
        <f>I312+Loan3[[#This Row],[Interest]]</f>
        <v>454471.45831731701</v>
      </c>
    </row>
    <row r="314" spans="2:9" x14ac:dyDescent="0.3">
      <c r="B314" s="23">
        <f>IFERROR(IF(Loan_Not_Paid*Values_Entered,Payment_Number,""), "")</f>
        <v>301</v>
      </c>
      <c r="C314" s="24">
        <f>IFERROR(IF(Loan_Not_Paid*Values_Entered,Payment_Date,""), "")</f>
        <v>55154</v>
      </c>
      <c r="D314" s="3">
        <f>IFERROR(IF(Loan_Not_Paid*Values_Entered,Beginning_Balance,""), "")</f>
        <v>125338.81082048151</v>
      </c>
      <c r="E314" s="3">
        <f>IFERROR(IF(Loan_Not_Paid*Values_Entered,Monthly_Payment,""), "")</f>
        <v>2430.4421583227672</v>
      </c>
      <c r="F314" s="3">
        <f>IFERROR(IF(Loan_Not_Paid*Values_Entered,Principal,""), "")</f>
        <v>1790.6919780931985</v>
      </c>
      <c r="G314" s="3">
        <f>IFERROR(IF(Loan_Not_Paid*Values_Entered,Interest,""), "")</f>
        <v>639.75018022956851</v>
      </c>
      <c r="H314" s="25">
        <f>IFERROR(IF(Loan_Not_Paid*Values_Entered,Ending_Balance,""), "")</f>
        <v>123548.11884238804</v>
      </c>
      <c r="I314" s="35">
        <f>I313+Loan3[[#This Row],[Interest]]</f>
        <v>455111.20849754656</v>
      </c>
    </row>
    <row r="315" spans="2:9" x14ac:dyDescent="0.3">
      <c r="B315" s="23">
        <f>IFERROR(IF(Loan_Not_Paid*Values_Entered,Payment_Number,""), "")</f>
        <v>302</v>
      </c>
      <c r="C315" s="24">
        <f>IFERROR(IF(Loan_Not_Paid*Values_Entered,Payment_Date,""), "")</f>
        <v>55185</v>
      </c>
      <c r="D315" s="3">
        <f>IFERROR(IF(Loan_Not_Paid*Values_Entered,Beginning_Balance,""), "")</f>
        <v>123548.11884238804</v>
      </c>
      <c r="E315" s="3">
        <f>IFERROR(IF(Loan_Not_Paid*Values_Entered,Monthly_Payment,""), "")</f>
        <v>2430.4421583227672</v>
      </c>
      <c r="F315" s="3">
        <f>IFERROR(IF(Loan_Not_Paid*Values_Entered,Principal,""), "")</f>
        <v>1799.8319683980494</v>
      </c>
      <c r="G315" s="3">
        <f>IFERROR(IF(Loan_Not_Paid*Values_Entered,Interest,""), "")</f>
        <v>630.61018992471793</v>
      </c>
      <c r="H315" s="25">
        <f>IFERROR(IF(Loan_Not_Paid*Values_Entered,Ending_Balance,""), "")</f>
        <v>121748.28687398997</v>
      </c>
      <c r="I315" s="35">
        <f>I314+Loan3[[#This Row],[Interest]]</f>
        <v>455741.81868747127</v>
      </c>
    </row>
    <row r="316" spans="2:9" x14ac:dyDescent="0.3">
      <c r="B316" s="23">
        <f>IFERROR(IF(Loan_Not_Paid*Values_Entered,Payment_Number,""), "")</f>
        <v>303</v>
      </c>
      <c r="C316" s="24">
        <f>IFERROR(IF(Loan_Not_Paid*Values_Entered,Payment_Date,""), "")</f>
        <v>55213</v>
      </c>
      <c r="D316" s="3">
        <f>IFERROR(IF(Loan_Not_Paid*Values_Entered,Beginning_Balance,""), "")</f>
        <v>121748.28687398997</v>
      </c>
      <c r="E316" s="3">
        <f>IFERROR(IF(Loan_Not_Paid*Values_Entered,Monthly_Payment,""), "")</f>
        <v>2430.4421583227672</v>
      </c>
      <c r="F316" s="3">
        <f>IFERROR(IF(Loan_Not_Paid*Values_Entered,Principal,""), "")</f>
        <v>1809.0186107367479</v>
      </c>
      <c r="G316" s="3">
        <f>IFERROR(IF(Loan_Not_Paid*Values_Entered,Interest,""), "")</f>
        <v>621.42354758601948</v>
      </c>
      <c r="H316" s="25">
        <f>IFERROR(IF(Loan_Not_Paid*Values_Entered,Ending_Balance,""), "")</f>
        <v>119939.26826325315</v>
      </c>
      <c r="I316" s="35">
        <f>I315+Loan3[[#This Row],[Interest]]</f>
        <v>456363.24223505729</v>
      </c>
    </row>
    <row r="317" spans="2:9" x14ac:dyDescent="0.3">
      <c r="B317" s="23">
        <f>IFERROR(IF(Loan_Not_Paid*Values_Entered,Payment_Number,""), "")</f>
        <v>304</v>
      </c>
      <c r="C317" s="24">
        <f>IFERROR(IF(Loan_Not_Paid*Values_Entered,Payment_Date,""), "")</f>
        <v>55244</v>
      </c>
      <c r="D317" s="3">
        <f>IFERROR(IF(Loan_Not_Paid*Values_Entered,Beginning_Balance,""), "")</f>
        <v>119939.26826325315</v>
      </c>
      <c r="E317" s="3">
        <f>IFERROR(IF(Loan_Not_Paid*Values_Entered,Monthly_Payment,""), "")</f>
        <v>2430.4421583227672</v>
      </c>
      <c r="F317" s="3">
        <f>IFERROR(IF(Loan_Not_Paid*Values_Entered,Principal,""), "")</f>
        <v>1818.2521432290498</v>
      </c>
      <c r="G317" s="3">
        <f>IFERROR(IF(Loan_Not_Paid*Values_Entered,Interest,""), "")</f>
        <v>612.19001509371742</v>
      </c>
      <c r="H317" s="25">
        <f>IFERROR(IF(Loan_Not_Paid*Values_Entered,Ending_Balance,""), "")</f>
        <v>118121.01612002403</v>
      </c>
      <c r="I317" s="35">
        <f>I316+Loan3[[#This Row],[Interest]]</f>
        <v>456975.432250151</v>
      </c>
    </row>
    <row r="318" spans="2:9" x14ac:dyDescent="0.3">
      <c r="B318" s="23">
        <f>IFERROR(IF(Loan_Not_Paid*Values_Entered,Payment_Number,""), "")</f>
        <v>305</v>
      </c>
      <c r="C318" s="24">
        <f>IFERROR(IF(Loan_Not_Paid*Values_Entered,Payment_Date,""), "")</f>
        <v>55274</v>
      </c>
      <c r="D318" s="3">
        <f>IFERROR(IF(Loan_Not_Paid*Values_Entered,Beginning_Balance,""), "")</f>
        <v>118121.01612002403</v>
      </c>
      <c r="E318" s="3">
        <f>IFERROR(IF(Loan_Not_Paid*Values_Entered,Monthly_Payment,""), "")</f>
        <v>2430.4421583227672</v>
      </c>
      <c r="F318" s="3">
        <f>IFERROR(IF(Loan_Not_Paid*Values_Entered,Principal,""), "")</f>
        <v>1827.5328052101145</v>
      </c>
      <c r="G318" s="3">
        <f>IFERROR(IF(Loan_Not_Paid*Values_Entered,Interest,""), "")</f>
        <v>602.90935311265252</v>
      </c>
      <c r="H318" s="25">
        <f>IFERROR(IF(Loan_Not_Paid*Values_Entered,Ending_Balance,""), "")</f>
        <v>116293.48331481381</v>
      </c>
      <c r="I318" s="35">
        <f>I317+Loan3[[#This Row],[Interest]]</f>
        <v>457578.34160326363</v>
      </c>
    </row>
    <row r="319" spans="2:9" x14ac:dyDescent="0.3">
      <c r="B319" s="23">
        <f>IFERROR(IF(Loan_Not_Paid*Values_Entered,Payment_Number,""), "")</f>
        <v>306</v>
      </c>
      <c r="C319" s="24">
        <f>IFERROR(IF(Loan_Not_Paid*Values_Entered,Payment_Date,""), "")</f>
        <v>55305</v>
      </c>
      <c r="D319" s="3">
        <f>IFERROR(IF(Loan_Not_Paid*Values_Entered,Beginning_Balance,""), "")</f>
        <v>116293.48331481381</v>
      </c>
      <c r="E319" s="3">
        <f>IFERROR(IF(Loan_Not_Paid*Values_Entered,Monthly_Payment,""), "")</f>
        <v>2430.4421583227672</v>
      </c>
      <c r="F319" s="3">
        <f>IFERROR(IF(Loan_Not_Paid*Values_Entered,Principal,""), "")</f>
        <v>1836.860837236708</v>
      </c>
      <c r="G319" s="3">
        <f>IFERROR(IF(Loan_Not_Paid*Values_Entered,Interest,""), "")</f>
        <v>593.58132108605912</v>
      </c>
      <c r="H319" s="25">
        <f>IFERROR(IF(Loan_Not_Paid*Values_Entered,Ending_Balance,""), "")</f>
        <v>114456.62247757707</v>
      </c>
      <c r="I319" s="35">
        <f>I318+Loan3[[#This Row],[Interest]]</f>
        <v>458171.92292434967</v>
      </c>
    </row>
    <row r="320" spans="2:9" x14ac:dyDescent="0.3">
      <c r="B320" s="23">
        <f>IFERROR(IF(Loan_Not_Paid*Values_Entered,Payment_Number,""), "")</f>
        <v>307</v>
      </c>
      <c r="C320" s="24">
        <f>IFERROR(IF(Loan_Not_Paid*Values_Entered,Payment_Date,""), "")</f>
        <v>55335</v>
      </c>
      <c r="D320" s="3">
        <f>IFERROR(IF(Loan_Not_Paid*Values_Entered,Beginning_Balance,""), "")</f>
        <v>114456.62247757707</v>
      </c>
      <c r="E320" s="3">
        <f>IFERROR(IF(Loan_Not_Paid*Values_Entered,Monthly_Payment,""), "")</f>
        <v>2430.4421583227672</v>
      </c>
      <c r="F320" s="3">
        <f>IFERROR(IF(Loan_Not_Paid*Values_Entered,Principal,""), "")</f>
        <v>1846.2364810934371</v>
      </c>
      <c r="G320" s="3">
        <f>IFERROR(IF(Loan_Not_Paid*Values_Entered,Interest,""), "")</f>
        <v>584.20567722933015</v>
      </c>
      <c r="H320" s="25">
        <f>IFERROR(IF(Loan_Not_Paid*Values_Entered,Ending_Balance,""), "")</f>
        <v>112610.38599648373</v>
      </c>
      <c r="I320" s="35">
        <f>I319+Loan3[[#This Row],[Interest]]</f>
        <v>458756.128601579</v>
      </c>
    </row>
    <row r="321" spans="2:9" x14ac:dyDescent="0.3">
      <c r="B321" s="23">
        <f>IFERROR(IF(Loan_Not_Paid*Values_Entered,Payment_Number,""), "")</f>
        <v>308</v>
      </c>
      <c r="C321" s="24">
        <f>IFERROR(IF(Loan_Not_Paid*Values_Entered,Payment_Date,""), "")</f>
        <v>55366</v>
      </c>
      <c r="D321" s="3">
        <f>IFERROR(IF(Loan_Not_Paid*Values_Entered,Beginning_Balance,""), "")</f>
        <v>112610.38599648373</v>
      </c>
      <c r="E321" s="3">
        <f>IFERROR(IF(Loan_Not_Paid*Values_Entered,Monthly_Payment,""), "")</f>
        <v>2430.4421583227672</v>
      </c>
      <c r="F321" s="3">
        <f>IFERROR(IF(Loan_Not_Paid*Values_Entered,Principal,""), "")</f>
        <v>1855.6599797990179</v>
      </c>
      <c r="G321" s="3">
        <f>IFERROR(IF(Loan_Not_Paid*Values_Entered,Interest,""), "")</f>
        <v>574.78217852374917</v>
      </c>
      <c r="H321" s="25">
        <f>IFERROR(IF(Loan_Not_Paid*Values_Entered,Ending_Balance,""), "")</f>
        <v>110754.72601668467</v>
      </c>
      <c r="I321" s="35">
        <f>I320+Loan3[[#This Row],[Interest]]</f>
        <v>459330.91078010277</v>
      </c>
    </row>
    <row r="322" spans="2:9" x14ac:dyDescent="0.3">
      <c r="B322" s="23">
        <f>IFERROR(IF(Loan_Not_Paid*Values_Entered,Payment_Number,""), "")</f>
        <v>309</v>
      </c>
      <c r="C322" s="24">
        <f>IFERROR(IF(Loan_Not_Paid*Values_Entered,Payment_Date,""), "")</f>
        <v>55397</v>
      </c>
      <c r="D322" s="3">
        <f>IFERROR(IF(Loan_Not_Paid*Values_Entered,Beginning_Balance,""), "")</f>
        <v>110754.72601668467</v>
      </c>
      <c r="E322" s="3">
        <f>IFERROR(IF(Loan_Not_Paid*Values_Entered,Monthly_Payment,""), "")</f>
        <v>2430.4421583227672</v>
      </c>
      <c r="F322" s="3">
        <f>IFERROR(IF(Loan_Not_Paid*Values_Entered,Principal,""), "")</f>
        <v>1865.1315776125757</v>
      </c>
      <c r="G322" s="3">
        <f>IFERROR(IF(Loan_Not_Paid*Values_Entered,Interest,""), "")</f>
        <v>565.31058071019152</v>
      </c>
      <c r="H322" s="25">
        <f>IFERROR(IF(Loan_Not_Paid*Values_Entered,Ending_Balance,""), "")</f>
        <v>108889.59443907207</v>
      </c>
      <c r="I322" s="35">
        <f>I321+Loan3[[#This Row],[Interest]]</f>
        <v>459896.22136081295</v>
      </c>
    </row>
    <row r="323" spans="2:9" x14ac:dyDescent="0.3">
      <c r="B323" s="23">
        <f>IFERROR(IF(Loan_Not_Paid*Values_Entered,Payment_Number,""), "")</f>
        <v>310</v>
      </c>
      <c r="C323" s="24">
        <f>IFERROR(IF(Loan_Not_Paid*Values_Entered,Payment_Date,""), "")</f>
        <v>55427</v>
      </c>
      <c r="D323" s="3">
        <f>IFERROR(IF(Loan_Not_Paid*Values_Entered,Beginning_Balance,""), "")</f>
        <v>108889.59443907207</v>
      </c>
      <c r="E323" s="3">
        <f>IFERROR(IF(Loan_Not_Paid*Values_Entered,Monthly_Payment,""), "")</f>
        <v>2430.4421583227672</v>
      </c>
      <c r="F323" s="3">
        <f>IFERROR(IF(Loan_Not_Paid*Values_Entered,Principal,""), "")</f>
        <v>1874.6515200399731</v>
      </c>
      <c r="G323" s="3">
        <f>IFERROR(IF(Loan_Not_Paid*Values_Entered,Interest,""), "")</f>
        <v>555.79063828279402</v>
      </c>
      <c r="H323" s="25">
        <f>IFERROR(IF(Loan_Not_Paid*Values_Entered,Ending_Balance,""), "")</f>
        <v>107014.94291903195</v>
      </c>
      <c r="I323" s="35">
        <f>I322+Loan3[[#This Row],[Interest]]</f>
        <v>460452.01199909573</v>
      </c>
    </row>
    <row r="324" spans="2:9" x14ac:dyDescent="0.3">
      <c r="B324" s="23">
        <f>IFERROR(IF(Loan_Not_Paid*Values_Entered,Payment_Number,""), "")</f>
        <v>311</v>
      </c>
      <c r="C324" s="24">
        <f>IFERROR(IF(Loan_Not_Paid*Values_Entered,Payment_Date,""), "")</f>
        <v>55458</v>
      </c>
      <c r="D324" s="3">
        <f>IFERROR(IF(Loan_Not_Paid*Values_Entered,Beginning_Balance,""), "")</f>
        <v>107014.94291903195</v>
      </c>
      <c r="E324" s="3">
        <f>IFERROR(IF(Loan_Not_Paid*Values_Entered,Monthly_Payment,""), "")</f>
        <v>2430.4421583227672</v>
      </c>
      <c r="F324" s="3">
        <f>IFERROR(IF(Loan_Not_Paid*Values_Entered,Principal,""), "")</f>
        <v>1884.2200538401769</v>
      </c>
      <c r="G324" s="3">
        <f>IFERROR(IF(Loan_Not_Paid*Values_Entered,Interest,""), "")</f>
        <v>546.22210448259</v>
      </c>
      <c r="H324" s="25">
        <f>IFERROR(IF(Loan_Not_Paid*Values_Entered,Ending_Balance,""), "")</f>
        <v>105130.72286519175</v>
      </c>
      <c r="I324" s="35">
        <f>I323+Loan3[[#This Row],[Interest]]</f>
        <v>460998.23410357832</v>
      </c>
    </row>
    <row r="325" spans="2:9" x14ac:dyDescent="0.3">
      <c r="B325" s="23">
        <f>IFERROR(IF(Loan_Not_Paid*Values_Entered,Payment_Number,""), "")</f>
        <v>312</v>
      </c>
      <c r="C325" s="24">
        <f>IFERROR(IF(Loan_Not_Paid*Values_Entered,Payment_Date,""), "")</f>
        <v>55488</v>
      </c>
      <c r="D325" s="3">
        <f>IFERROR(IF(Loan_Not_Paid*Values_Entered,Beginning_Balance,""), "")</f>
        <v>105130.72286519175</v>
      </c>
      <c r="E325" s="3">
        <f>IFERROR(IF(Loan_Not_Paid*Values_Entered,Monthly_Payment,""), "")</f>
        <v>2430.4421583227672</v>
      </c>
      <c r="F325" s="3">
        <f>IFERROR(IF(Loan_Not_Paid*Values_Entered,Principal,""), "")</f>
        <v>1893.8374270316531</v>
      </c>
      <c r="G325" s="3">
        <f>IFERROR(IF(Loan_Not_Paid*Values_Entered,Interest,""), "")</f>
        <v>536.60473129111404</v>
      </c>
      <c r="H325" s="25">
        <f>IFERROR(IF(Loan_Not_Paid*Values_Entered,Ending_Balance,""), "")</f>
        <v>103236.88543816027</v>
      </c>
      <c r="I325" s="35">
        <f>I324+Loan3[[#This Row],[Interest]]</f>
        <v>461534.83883486944</v>
      </c>
    </row>
    <row r="326" spans="2:9" x14ac:dyDescent="0.3">
      <c r="B326" s="23">
        <f>IFERROR(IF(Loan_Not_Paid*Values_Entered,Payment_Number,""), "")</f>
        <v>313</v>
      </c>
      <c r="C326" s="24">
        <f>IFERROR(IF(Loan_Not_Paid*Values_Entered,Payment_Date,""), "")</f>
        <v>55519</v>
      </c>
      <c r="D326" s="3">
        <f>IFERROR(IF(Loan_Not_Paid*Values_Entered,Beginning_Balance,""), "")</f>
        <v>103236.88543816027</v>
      </c>
      <c r="E326" s="3">
        <f>IFERROR(IF(Loan_Not_Paid*Values_Entered,Monthly_Payment,""), "")</f>
        <v>2430.4421583227672</v>
      </c>
      <c r="F326" s="3">
        <f>IFERROR(IF(Loan_Not_Paid*Values_Entered,Principal,""), "")</f>
        <v>1903.5038888987938</v>
      </c>
      <c r="G326" s="3">
        <f>IFERROR(IF(Loan_Not_Paid*Values_Entered,Interest,""), "")</f>
        <v>526.93826942397322</v>
      </c>
      <c r="H326" s="25">
        <f>IFERROR(IF(Loan_Not_Paid*Values_Entered,Ending_Balance,""), "")</f>
        <v>101333.38154926104</v>
      </c>
      <c r="I326" s="35">
        <f>I325+Loan3[[#This Row],[Interest]]</f>
        <v>462061.7771042934</v>
      </c>
    </row>
    <row r="327" spans="2:9" x14ac:dyDescent="0.3">
      <c r="B327" s="23">
        <f>IFERROR(IF(Loan_Not_Paid*Values_Entered,Payment_Number,""), "")</f>
        <v>314</v>
      </c>
      <c r="C327" s="24">
        <f>IFERROR(IF(Loan_Not_Paid*Values_Entered,Payment_Date,""), "")</f>
        <v>55550</v>
      </c>
      <c r="D327" s="3">
        <f>IFERROR(IF(Loan_Not_Paid*Values_Entered,Beginning_Balance,""), "")</f>
        <v>101333.38154926104</v>
      </c>
      <c r="E327" s="3">
        <f>IFERROR(IF(Loan_Not_Paid*Values_Entered,Monthly_Payment,""), "")</f>
        <v>2430.4421583227672</v>
      </c>
      <c r="F327" s="3">
        <f>IFERROR(IF(Loan_Not_Paid*Values_Entered,Principal,""), "")</f>
        <v>1913.2196899983815</v>
      </c>
      <c r="G327" s="3">
        <f>IFERROR(IF(Loan_Not_Paid*Values_Entered,Interest,""), "")</f>
        <v>517.22246832438577</v>
      </c>
      <c r="H327" s="25">
        <f>IFERROR(IF(Loan_Not_Paid*Values_Entered,Ending_Balance,""), "")</f>
        <v>99420.161859262735</v>
      </c>
      <c r="I327" s="35">
        <f>I326+Loan3[[#This Row],[Interest]]</f>
        <v>462578.99957261782</v>
      </c>
    </row>
    <row r="328" spans="2:9" x14ac:dyDescent="0.3">
      <c r="B328" s="23">
        <f>IFERROR(IF(Loan_Not_Paid*Values_Entered,Payment_Number,""), "")</f>
        <v>315</v>
      </c>
      <c r="C328" s="24">
        <f>IFERROR(IF(Loan_Not_Paid*Values_Entered,Payment_Date,""), "")</f>
        <v>55579</v>
      </c>
      <c r="D328" s="3">
        <f>IFERROR(IF(Loan_Not_Paid*Values_Entered,Beginning_Balance,""), "")</f>
        <v>99420.161859262735</v>
      </c>
      <c r="E328" s="3">
        <f>IFERROR(IF(Loan_Not_Paid*Values_Entered,Monthly_Payment,""), "")</f>
        <v>2430.4421583227672</v>
      </c>
      <c r="F328" s="3">
        <f>IFERROR(IF(Loan_Not_Paid*Values_Entered,Principal,""), "")</f>
        <v>1922.9850821660814</v>
      </c>
      <c r="G328" s="3">
        <f>IFERROR(IF(Loan_Not_Paid*Values_Entered,Interest,""), "")</f>
        <v>507.45707615668567</v>
      </c>
      <c r="H328" s="25">
        <f>IFERROR(IF(Loan_Not_Paid*Values_Entered,Ending_Balance,""), "")</f>
        <v>97497.176777096698</v>
      </c>
      <c r="I328" s="35">
        <f>I327+Loan3[[#This Row],[Interest]]</f>
        <v>463086.4566487745</v>
      </c>
    </row>
    <row r="329" spans="2:9" x14ac:dyDescent="0.3">
      <c r="B329" s="23">
        <f>IFERROR(IF(Loan_Not_Paid*Values_Entered,Payment_Number,""), "")</f>
        <v>316</v>
      </c>
      <c r="C329" s="24">
        <f>IFERROR(IF(Loan_Not_Paid*Values_Entered,Payment_Date,""), "")</f>
        <v>55610</v>
      </c>
      <c r="D329" s="3">
        <f>IFERROR(IF(Loan_Not_Paid*Values_Entered,Beginning_Balance,""), "")</f>
        <v>97497.176777096698</v>
      </c>
      <c r="E329" s="3">
        <f>IFERROR(IF(Loan_Not_Paid*Values_Entered,Monthly_Payment,""), "")</f>
        <v>2430.4421583227672</v>
      </c>
      <c r="F329" s="3">
        <f>IFERROR(IF(Loan_Not_Paid*Values_Entered,Principal,""), "")</f>
        <v>1932.8003185229709</v>
      </c>
      <c r="G329" s="3">
        <f>IFERROR(IF(Loan_Not_Paid*Values_Entered,Interest,""), "")</f>
        <v>497.64183979979634</v>
      </c>
      <c r="H329" s="25">
        <f>IFERROR(IF(Loan_Not_Paid*Values_Entered,Ending_Balance,""), "")</f>
        <v>95564.376458573621</v>
      </c>
      <c r="I329" s="35">
        <f>I328+Loan3[[#This Row],[Interest]]</f>
        <v>463584.09848857432</v>
      </c>
    </row>
    <row r="330" spans="2:9" x14ac:dyDescent="0.3">
      <c r="B330" s="23">
        <f>IFERROR(IF(Loan_Not_Paid*Values_Entered,Payment_Number,""), "")</f>
        <v>317</v>
      </c>
      <c r="C330" s="24">
        <f>IFERROR(IF(Loan_Not_Paid*Values_Entered,Payment_Date,""), "")</f>
        <v>55640</v>
      </c>
      <c r="D330" s="3">
        <f>IFERROR(IF(Loan_Not_Paid*Values_Entered,Beginning_Balance,""), "")</f>
        <v>95564.376458573621</v>
      </c>
      <c r="E330" s="3">
        <f>IFERROR(IF(Loan_Not_Paid*Values_Entered,Monthly_Payment,""), "")</f>
        <v>2430.4421583227672</v>
      </c>
      <c r="F330" s="3">
        <f>IFERROR(IF(Loan_Not_Paid*Values_Entered,Principal,""), "")</f>
        <v>1942.6656534820982</v>
      </c>
      <c r="G330" s="3">
        <f>IFERROR(IF(Loan_Not_Paid*Values_Entered,Interest,""), "")</f>
        <v>487.77650484066857</v>
      </c>
      <c r="H330" s="25">
        <f>IFERROR(IF(Loan_Not_Paid*Values_Entered,Ending_Balance,""), "")</f>
        <v>93621.710805091541</v>
      </c>
      <c r="I330" s="35">
        <f>I329+Loan3[[#This Row],[Interest]]</f>
        <v>464071.87499341497</v>
      </c>
    </row>
    <row r="331" spans="2:9" x14ac:dyDescent="0.3">
      <c r="B331" s="23">
        <f>IFERROR(IF(Loan_Not_Paid*Values_Entered,Payment_Number,""), "")</f>
        <v>318</v>
      </c>
      <c r="C331" s="24">
        <f>IFERROR(IF(Loan_Not_Paid*Values_Entered,Payment_Date,""), "")</f>
        <v>55671</v>
      </c>
      <c r="D331" s="3">
        <f>IFERROR(IF(Loan_Not_Paid*Values_Entered,Beginning_Balance,""), "")</f>
        <v>93621.710805091541</v>
      </c>
      <c r="E331" s="3">
        <f>IFERROR(IF(Loan_Not_Paid*Values_Entered,Monthly_Payment,""), "")</f>
        <v>2430.4421583227672</v>
      </c>
      <c r="F331" s="3">
        <f>IFERROR(IF(Loan_Not_Paid*Values_Entered,Principal,""), "")</f>
        <v>1952.58134275508</v>
      </c>
      <c r="G331" s="3">
        <f>IFERROR(IF(Loan_Not_Paid*Values_Entered,Interest,""), "")</f>
        <v>477.8608155676871</v>
      </c>
      <c r="H331" s="25">
        <f>IFERROR(IF(Loan_Not_Paid*Values_Entered,Ending_Balance,""), "")</f>
        <v>91669.129462336423</v>
      </c>
      <c r="I331" s="35">
        <f>I330+Loan3[[#This Row],[Interest]]</f>
        <v>464549.73580898263</v>
      </c>
    </row>
    <row r="332" spans="2:9" x14ac:dyDescent="0.3">
      <c r="B332" s="23">
        <f>IFERROR(IF(Loan_Not_Paid*Values_Entered,Payment_Number,""), "")</f>
        <v>319</v>
      </c>
      <c r="C332" s="24">
        <f>IFERROR(IF(Loan_Not_Paid*Values_Entered,Payment_Date,""), "")</f>
        <v>55701</v>
      </c>
      <c r="D332" s="3">
        <f>IFERROR(IF(Loan_Not_Paid*Values_Entered,Beginning_Balance,""), "")</f>
        <v>91669.129462336423</v>
      </c>
      <c r="E332" s="3">
        <f>IFERROR(IF(Loan_Not_Paid*Values_Entered,Monthly_Payment,""), "")</f>
        <v>2430.4421583227672</v>
      </c>
      <c r="F332" s="3">
        <f>IFERROR(IF(Loan_Not_Paid*Values_Entered,Principal,""), "")</f>
        <v>1962.547643358726</v>
      </c>
      <c r="G332" s="3">
        <f>IFERROR(IF(Loan_Not_Paid*Values_Entered,Interest,""), "")</f>
        <v>467.89451496404143</v>
      </c>
      <c r="H332" s="25">
        <f>IFERROR(IF(Loan_Not_Paid*Values_Entered,Ending_Balance,""), "")</f>
        <v>89706.581818977371</v>
      </c>
      <c r="I332" s="35">
        <f>I331+Loan3[[#This Row],[Interest]]</f>
        <v>465017.63032394665</v>
      </c>
    </row>
    <row r="333" spans="2:9" x14ac:dyDescent="0.3">
      <c r="B333" s="23">
        <f>IFERROR(IF(Loan_Not_Paid*Values_Entered,Payment_Number,""), "")</f>
        <v>320</v>
      </c>
      <c r="C333" s="24">
        <f>IFERROR(IF(Loan_Not_Paid*Values_Entered,Payment_Date,""), "")</f>
        <v>55732</v>
      </c>
      <c r="D333" s="3">
        <f>IFERROR(IF(Loan_Not_Paid*Values_Entered,Beginning_Balance,""), "")</f>
        <v>89706.581818977371</v>
      </c>
      <c r="E333" s="3">
        <f>IFERROR(IF(Loan_Not_Paid*Values_Entered,Monthly_Payment,""), "")</f>
        <v>2430.4421583227672</v>
      </c>
      <c r="F333" s="3">
        <f>IFERROR(IF(Loan_Not_Paid*Values_Entered,Principal,""), "")</f>
        <v>1972.5648136217026</v>
      </c>
      <c r="G333" s="3">
        <f>IFERROR(IF(Loan_Not_Paid*Values_Entered,Interest,""), "")</f>
        <v>457.87734470106449</v>
      </c>
      <c r="H333" s="25">
        <f>IFERROR(IF(Loan_Not_Paid*Values_Entered,Ending_Balance,""), "")</f>
        <v>87734.017005355796</v>
      </c>
      <c r="I333" s="35">
        <f>I332+Loan3[[#This Row],[Interest]]</f>
        <v>465475.50766864774</v>
      </c>
    </row>
    <row r="334" spans="2:9" x14ac:dyDescent="0.3">
      <c r="B334" s="23">
        <f>IFERROR(IF(Loan_Not_Paid*Values_Entered,Payment_Number,""), "")</f>
        <v>321</v>
      </c>
      <c r="C334" s="24">
        <f>IFERROR(IF(Loan_Not_Paid*Values_Entered,Payment_Date,""), "")</f>
        <v>55763</v>
      </c>
      <c r="D334" s="3">
        <f>IFERROR(IF(Loan_Not_Paid*Values_Entered,Beginning_Balance,""), "")</f>
        <v>87734.017005355796</v>
      </c>
      <c r="E334" s="3">
        <f>IFERROR(IF(Loan_Not_Paid*Values_Entered,Monthly_Payment,""), "")</f>
        <v>2430.4421583227672</v>
      </c>
      <c r="F334" s="3">
        <f>IFERROR(IF(Loan_Not_Paid*Values_Entered,Principal,""), "")</f>
        <v>1982.63311319123</v>
      </c>
      <c r="G334" s="3">
        <f>IFERROR(IF(Loan_Not_Paid*Values_Entered,Interest,""), "")</f>
        <v>447.80904513153712</v>
      </c>
      <c r="H334" s="25">
        <f>IFERROR(IF(Loan_Not_Paid*Values_Entered,Ending_Balance,""), "")</f>
        <v>85751.383892164333</v>
      </c>
      <c r="I334" s="35">
        <f>I333+Loan3[[#This Row],[Interest]]</f>
        <v>465923.31671377929</v>
      </c>
    </row>
    <row r="335" spans="2:9" x14ac:dyDescent="0.3">
      <c r="B335" s="23">
        <f>IFERROR(IF(Loan_Not_Paid*Values_Entered,Payment_Number,""), "")</f>
        <v>322</v>
      </c>
      <c r="C335" s="24">
        <f>IFERROR(IF(Loan_Not_Paid*Values_Entered,Payment_Date,""), "")</f>
        <v>55793</v>
      </c>
      <c r="D335" s="3">
        <f>IFERROR(IF(Loan_Not_Paid*Values_Entered,Beginning_Balance,""), "")</f>
        <v>85751.383892164333</v>
      </c>
      <c r="E335" s="3">
        <f>IFERROR(IF(Loan_Not_Paid*Values_Entered,Monthly_Payment,""), "")</f>
        <v>2430.4421583227672</v>
      </c>
      <c r="F335" s="3">
        <f>IFERROR(IF(Loan_Not_Paid*Values_Entered,Principal,""), "")</f>
        <v>1992.7528030398103</v>
      </c>
      <c r="G335" s="3">
        <f>IFERROR(IF(Loan_Not_Paid*Values_Entered,Interest,""), "")</f>
        <v>437.6893552829568</v>
      </c>
      <c r="H335" s="25">
        <f>IFERROR(IF(Loan_Not_Paid*Values_Entered,Ending_Balance,""), "")</f>
        <v>83758.631089124596</v>
      </c>
      <c r="I335" s="35">
        <f>I334+Loan3[[#This Row],[Interest]]</f>
        <v>466361.00606906222</v>
      </c>
    </row>
    <row r="336" spans="2:9" x14ac:dyDescent="0.3">
      <c r="B336" s="23">
        <f>IFERROR(IF(Loan_Not_Paid*Values_Entered,Payment_Number,""), "")</f>
        <v>323</v>
      </c>
      <c r="C336" s="24">
        <f>IFERROR(IF(Loan_Not_Paid*Values_Entered,Payment_Date,""), "")</f>
        <v>55824</v>
      </c>
      <c r="D336" s="3">
        <f>IFERROR(IF(Loan_Not_Paid*Values_Entered,Beginning_Balance,""), "")</f>
        <v>83758.631089124596</v>
      </c>
      <c r="E336" s="3">
        <f>IFERROR(IF(Loan_Not_Paid*Values_Entered,Monthly_Payment,""), "")</f>
        <v>2430.4421583227672</v>
      </c>
      <c r="F336" s="3">
        <f>IFERROR(IF(Loan_Not_Paid*Values_Entered,Principal,""), "")</f>
        <v>2002.9241454719925</v>
      </c>
      <c r="G336" s="3">
        <f>IFERROR(IF(Loan_Not_Paid*Values_Entered,Interest,""), "")</f>
        <v>427.51801285077448</v>
      </c>
      <c r="H336" s="25">
        <f>IFERROR(IF(Loan_Not_Paid*Values_Entered,Ending_Balance,""), "")</f>
        <v>81755.706943652593</v>
      </c>
      <c r="I336" s="35">
        <f>I335+Loan3[[#This Row],[Interest]]</f>
        <v>466788.524081913</v>
      </c>
    </row>
    <row r="337" spans="2:9" x14ac:dyDescent="0.3">
      <c r="B337" s="23">
        <f>IFERROR(IF(Loan_Not_Paid*Values_Entered,Payment_Number,""), "")</f>
        <v>324</v>
      </c>
      <c r="C337" s="24">
        <f>IFERROR(IF(Loan_Not_Paid*Values_Entered,Payment_Date,""), "")</f>
        <v>55854</v>
      </c>
      <c r="D337" s="3">
        <f>IFERROR(IF(Loan_Not_Paid*Values_Entered,Beginning_Balance,""), "")</f>
        <v>81755.706943652593</v>
      </c>
      <c r="E337" s="3">
        <f>IFERROR(IF(Loan_Not_Paid*Values_Entered,Monthly_Payment,""), "")</f>
        <v>2430.4421583227672</v>
      </c>
      <c r="F337" s="3">
        <f>IFERROR(IF(Loan_Not_Paid*Values_Entered,Principal,""), "")</f>
        <v>2013.1474041311726</v>
      </c>
      <c r="G337" s="3">
        <f>IFERROR(IF(Loan_Not_Paid*Values_Entered,Interest,""), "")</f>
        <v>417.29475419159451</v>
      </c>
      <c r="H337" s="25">
        <f>IFERROR(IF(Loan_Not_Paid*Values_Entered,Ending_Balance,""), "")</f>
        <v>79742.559539521346</v>
      </c>
      <c r="I337" s="35">
        <f>I336+Loan3[[#This Row],[Interest]]</f>
        <v>467205.81883610459</v>
      </c>
    </row>
    <row r="338" spans="2:9" x14ac:dyDescent="0.3">
      <c r="B338" s="23">
        <f>IFERROR(IF(Loan_Not_Paid*Values_Entered,Payment_Number,""), "")</f>
        <v>325</v>
      </c>
      <c r="C338" s="24">
        <f>IFERROR(IF(Loan_Not_Paid*Values_Entered,Payment_Date,""), "")</f>
        <v>55885</v>
      </c>
      <c r="D338" s="3">
        <f>IFERROR(IF(Loan_Not_Paid*Values_Entered,Beginning_Balance,""), "")</f>
        <v>79742.559539521346</v>
      </c>
      <c r="E338" s="3">
        <f>IFERROR(IF(Loan_Not_Paid*Values_Entered,Monthly_Payment,""), "")</f>
        <v>2430.4421583227672</v>
      </c>
      <c r="F338" s="3">
        <f>IFERROR(IF(Loan_Not_Paid*Values_Entered,Principal,""), "")</f>
        <v>2023.4228440064255</v>
      </c>
      <c r="G338" s="3">
        <f>IFERROR(IF(Loan_Not_Paid*Values_Entered,Interest,""), "")</f>
        <v>407.01931431634171</v>
      </c>
      <c r="H338" s="25">
        <f>IFERROR(IF(Loan_Not_Paid*Values_Entered,Ending_Balance,""), "")</f>
        <v>77719.136695514899</v>
      </c>
      <c r="I338" s="35">
        <f>I337+Loan3[[#This Row],[Interest]]</f>
        <v>467612.83815042092</v>
      </c>
    </row>
    <row r="339" spans="2:9" x14ac:dyDescent="0.3">
      <c r="B339" s="23">
        <f>IFERROR(IF(Loan_Not_Paid*Values_Entered,Payment_Number,""), "")</f>
        <v>326</v>
      </c>
      <c r="C339" s="24">
        <f>IFERROR(IF(Loan_Not_Paid*Values_Entered,Payment_Date,""), "")</f>
        <v>55916</v>
      </c>
      <c r="D339" s="3">
        <f>IFERROR(IF(Loan_Not_Paid*Values_Entered,Beginning_Balance,""), "")</f>
        <v>77719.136695514899</v>
      </c>
      <c r="E339" s="3">
        <f>IFERROR(IF(Loan_Not_Paid*Values_Entered,Monthly_Payment,""), "")</f>
        <v>2430.4421583227672</v>
      </c>
      <c r="F339" s="3">
        <f>IFERROR(IF(Loan_Not_Paid*Values_Entered,Principal,""), "")</f>
        <v>2033.7507314393747</v>
      </c>
      <c r="G339" s="3">
        <f>IFERROR(IF(Loan_Not_Paid*Values_Entered,Interest,""), "")</f>
        <v>396.69142688339218</v>
      </c>
      <c r="H339" s="25">
        <f>IFERROR(IF(Loan_Not_Paid*Values_Entered,Ending_Balance,""), "")</f>
        <v>75685.385964075569</v>
      </c>
      <c r="I339" s="35">
        <f>I338+Loan3[[#This Row],[Interest]]</f>
        <v>468009.52957730432</v>
      </c>
    </row>
    <row r="340" spans="2:9" x14ac:dyDescent="0.3">
      <c r="B340" s="23">
        <f>IFERROR(IF(Loan_Not_Paid*Values_Entered,Payment_Number,""), "")</f>
        <v>327</v>
      </c>
      <c r="C340" s="24">
        <f>IFERROR(IF(Loan_Not_Paid*Values_Entered,Payment_Date,""), "")</f>
        <v>55944</v>
      </c>
      <c r="D340" s="3">
        <f>IFERROR(IF(Loan_Not_Paid*Values_Entered,Beginning_Balance,""), "")</f>
        <v>75685.385964075569</v>
      </c>
      <c r="E340" s="3">
        <f>IFERROR(IF(Loan_Not_Paid*Values_Entered,Monthly_Payment,""), "")</f>
        <v>2430.4421583227672</v>
      </c>
      <c r="F340" s="3">
        <f>IFERROR(IF(Loan_Not_Paid*Values_Entered,Principal,""), "")</f>
        <v>2044.1313341310965</v>
      </c>
      <c r="G340" s="3">
        <f>IFERROR(IF(Loan_Not_Paid*Values_Entered,Interest,""), "")</f>
        <v>386.31082419167035</v>
      </c>
      <c r="H340" s="25">
        <f>IFERROR(IF(Loan_Not_Paid*Values_Entered,Ending_Balance,""), "")</f>
        <v>73641.254629944218</v>
      </c>
      <c r="I340" s="35">
        <f>I339+Loan3[[#This Row],[Interest]]</f>
        <v>468395.84040149598</v>
      </c>
    </row>
    <row r="341" spans="2:9" x14ac:dyDescent="0.3">
      <c r="B341" s="23">
        <f>IFERROR(IF(Loan_Not_Paid*Values_Entered,Payment_Number,""), "")</f>
        <v>328</v>
      </c>
      <c r="C341" s="24">
        <f>IFERROR(IF(Loan_Not_Paid*Values_Entered,Payment_Date,""), "")</f>
        <v>55975</v>
      </c>
      <c r="D341" s="3">
        <f>IFERROR(IF(Loan_Not_Paid*Values_Entered,Beginning_Balance,""), "")</f>
        <v>73641.254629944218</v>
      </c>
      <c r="E341" s="3">
        <f>IFERROR(IF(Loan_Not_Paid*Values_Entered,Monthly_Payment,""), "")</f>
        <v>2430.4421583227672</v>
      </c>
      <c r="F341" s="3">
        <f>IFERROR(IF(Loan_Not_Paid*Values_Entered,Principal,""), "")</f>
        <v>2054.5649211490577</v>
      </c>
      <c r="G341" s="3">
        <f>IFERROR(IF(Loan_Not_Paid*Values_Entered,Interest,""), "")</f>
        <v>375.87723717370955</v>
      </c>
      <c r="H341" s="25">
        <f>IFERROR(IF(Loan_Not_Paid*Values_Entered,Ending_Balance,""), "")</f>
        <v>71586.689708795166</v>
      </c>
      <c r="I341" s="35">
        <f>I340+Loan3[[#This Row],[Interest]]</f>
        <v>468771.71763866971</v>
      </c>
    </row>
    <row r="342" spans="2:9" x14ac:dyDescent="0.3">
      <c r="B342" s="23">
        <f>IFERROR(IF(Loan_Not_Paid*Values_Entered,Payment_Number,""), "")</f>
        <v>329</v>
      </c>
      <c r="C342" s="24">
        <f>IFERROR(IF(Loan_Not_Paid*Values_Entered,Payment_Date,""), "")</f>
        <v>56005</v>
      </c>
      <c r="D342" s="3">
        <f>IFERROR(IF(Loan_Not_Paid*Values_Entered,Beginning_Balance,""), "")</f>
        <v>71586.689708795166</v>
      </c>
      <c r="E342" s="3">
        <f>IFERROR(IF(Loan_Not_Paid*Values_Entered,Monthly_Payment,""), "")</f>
        <v>2430.4421583227672</v>
      </c>
      <c r="F342" s="3">
        <f>IFERROR(IF(Loan_Not_Paid*Values_Entered,Principal,""), "")</f>
        <v>2065.0517629340893</v>
      </c>
      <c r="G342" s="3">
        <f>IFERROR(IF(Loan_Not_Paid*Values_Entered,Interest,""), "")</f>
        <v>365.39039538867786</v>
      </c>
      <c r="H342" s="25">
        <f>IFERROR(IF(Loan_Not_Paid*Values_Entered,Ending_Balance,""), "")</f>
        <v>69521.637945861323</v>
      </c>
      <c r="I342" s="35">
        <f>I341+Loan3[[#This Row],[Interest]]</f>
        <v>469137.10803405842</v>
      </c>
    </row>
    <row r="343" spans="2:9" x14ac:dyDescent="0.3">
      <c r="B343" s="23">
        <f>IFERROR(IF(Loan_Not_Paid*Values_Entered,Payment_Number,""), "")</f>
        <v>330</v>
      </c>
      <c r="C343" s="24">
        <f>IFERROR(IF(Loan_Not_Paid*Values_Entered,Payment_Date,""), "")</f>
        <v>56036</v>
      </c>
      <c r="D343" s="3">
        <f>IFERROR(IF(Loan_Not_Paid*Values_Entered,Beginning_Balance,""), "")</f>
        <v>69521.637945861323</v>
      </c>
      <c r="E343" s="3">
        <f>IFERROR(IF(Loan_Not_Paid*Values_Entered,Monthly_Payment,""), "")</f>
        <v>2430.4421583227672</v>
      </c>
      <c r="F343" s="3">
        <f>IFERROR(IF(Loan_Not_Paid*Values_Entered,Principal,""), "")</f>
        <v>2075.5921313073986</v>
      </c>
      <c r="G343" s="3">
        <f>IFERROR(IF(Loan_Not_Paid*Values_Entered,Interest,""), "")</f>
        <v>354.85002701536854</v>
      </c>
      <c r="H343" s="25">
        <f>IFERROR(IF(Loan_Not_Paid*Values_Entered,Ending_Balance,""), "")</f>
        <v>67446.045814553509</v>
      </c>
      <c r="I343" s="35">
        <f>I342+Loan3[[#This Row],[Interest]]</f>
        <v>469491.95806107379</v>
      </c>
    </row>
    <row r="344" spans="2:9" x14ac:dyDescent="0.3">
      <c r="B344" s="23">
        <f>IFERROR(IF(Loan_Not_Paid*Values_Entered,Payment_Number,""), "")</f>
        <v>331</v>
      </c>
      <c r="C344" s="24">
        <f>IFERROR(IF(Loan_Not_Paid*Values_Entered,Payment_Date,""), "")</f>
        <v>56066</v>
      </c>
      <c r="D344" s="3">
        <f>IFERROR(IF(Loan_Not_Paid*Values_Entered,Beginning_Balance,""), "")</f>
        <v>67446.045814553509</v>
      </c>
      <c r="E344" s="3">
        <f>IFERROR(IF(Loan_Not_Paid*Values_Entered,Monthly_Payment,""), "")</f>
        <v>2430.4421583227672</v>
      </c>
      <c r="F344" s="3">
        <f>IFERROR(IF(Loan_Not_Paid*Values_Entered,Principal,""), "")</f>
        <v>2086.1862994776134</v>
      </c>
      <c r="G344" s="3">
        <f>IFERROR(IF(Loan_Not_Paid*Values_Entered,Interest,""), "")</f>
        <v>344.25585884515363</v>
      </c>
      <c r="H344" s="25">
        <f>IFERROR(IF(Loan_Not_Paid*Values_Entered,Ending_Balance,""), "")</f>
        <v>65359.859515076037</v>
      </c>
      <c r="I344" s="35">
        <f>I343+Loan3[[#This Row],[Interest]]</f>
        <v>469836.21391991893</v>
      </c>
    </row>
    <row r="345" spans="2:9" x14ac:dyDescent="0.3">
      <c r="B345" s="23">
        <f>IFERROR(IF(Loan_Not_Paid*Values_Entered,Payment_Number,""), "")</f>
        <v>332</v>
      </c>
      <c r="C345" s="24">
        <f>IFERROR(IF(Loan_Not_Paid*Values_Entered,Payment_Date,""), "")</f>
        <v>56097</v>
      </c>
      <c r="D345" s="3">
        <f>IFERROR(IF(Loan_Not_Paid*Values_Entered,Beginning_Balance,""), "")</f>
        <v>65359.859515076037</v>
      </c>
      <c r="E345" s="3">
        <f>IFERROR(IF(Loan_Not_Paid*Values_Entered,Monthly_Payment,""), "")</f>
        <v>2430.4421583227672</v>
      </c>
      <c r="F345" s="3">
        <f>IFERROR(IF(Loan_Not_Paid*Values_Entered,Principal,""), "")</f>
        <v>2096.8345420478636</v>
      </c>
      <c r="G345" s="3">
        <f>IFERROR(IF(Loan_Not_Paid*Values_Entered,Interest,""), "")</f>
        <v>333.60761627490342</v>
      </c>
      <c r="H345" s="25">
        <f>IFERROR(IF(Loan_Not_Paid*Values_Entered,Ending_Balance,""), "")</f>
        <v>63263.024973027874</v>
      </c>
      <c r="I345" s="35">
        <f>I344+Loan3[[#This Row],[Interest]]</f>
        <v>470169.82153619383</v>
      </c>
    </row>
    <row r="346" spans="2:9" x14ac:dyDescent="0.3">
      <c r="B346" s="23">
        <f>IFERROR(IF(Loan_Not_Paid*Values_Entered,Payment_Number,""), "")</f>
        <v>333</v>
      </c>
      <c r="C346" s="24">
        <f>IFERROR(IF(Loan_Not_Paid*Values_Entered,Payment_Date,""), "")</f>
        <v>56128</v>
      </c>
      <c r="D346" s="3">
        <f>IFERROR(IF(Loan_Not_Paid*Values_Entered,Beginning_Balance,""), "")</f>
        <v>63263.024973027874</v>
      </c>
      <c r="E346" s="3">
        <f>IFERROR(IF(Loan_Not_Paid*Values_Entered,Monthly_Payment,""), "")</f>
        <v>2430.4421583227672</v>
      </c>
      <c r="F346" s="3">
        <f>IFERROR(IF(Loan_Not_Paid*Values_Entered,Principal,""), "")</f>
        <v>2107.5371350228997</v>
      </c>
      <c r="G346" s="3">
        <f>IFERROR(IF(Loan_Not_Paid*Values_Entered,Interest,""), "")</f>
        <v>322.90502329986737</v>
      </c>
      <c r="H346" s="25">
        <f>IFERROR(IF(Loan_Not_Paid*Values_Entered,Ending_Balance,""), "")</f>
        <v>61155.487838005181</v>
      </c>
      <c r="I346" s="35">
        <f>I345+Loan3[[#This Row],[Interest]]</f>
        <v>470492.72655949369</v>
      </c>
    </row>
    <row r="347" spans="2:9" x14ac:dyDescent="0.3">
      <c r="B347" s="23">
        <f>IFERROR(IF(Loan_Not_Paid*Values_Entered,Payment_Number,""), "")</f>
        <v>334</v>
      </c>
      <c r="C347" s="24">
        <f>IFERROR(IF(Loan_Not_Paid*Values_Entered,Payment_Date,""), "")</f>
        <v>56158</v>
      </c>
      <c r="D347" s="3">
        <f>IFERROR(IF(Loan_Not_Paid*Values_Entered,Beginning_Balance,""), "")</f>
        <v>61155.487838005181</v>
      </c>
      <c r="E347" s="3">
        <f>IFERROR(IF(Loan_Not_Paid*Values_Entered,Monthly_Payment,""), "")</f>
        <v>2430.4421583227672</v>
      </c>
      <c r="F347" s="3">
        <f>IFERROR(IF(Loan_Not_Paid*Values_Entered,Principal,""), "")</f>
        <v>2118.2943558162456</v>
      </c>
      <c r="G347" s="3">
        <f>IFERROR(IF(Loan_Not_Paid*Values_Entered,Interest,""), "")</f>
        <v>312.14780250652137</v>
      </c>
      <c r="H347" s="25">
        <f>IFERROR(IF(Loan_Not_Paid*Values_Entered,Ending_Balance,""), "")</f>
        <v>59037.193482188508</v>
      </c>
      <c r="I347" s="35">
        <f>I346+Loan3[[#This Row],[Interest]]</f>
        <v>470804.87436200021</v>
      </c>
    </row>
    <row r="348" spans="2:9" x14ac:dyDescent="0.3">
      <c r="B348" s="23">
        <f>IFERROR(IF(Loan_Not_Paid*Values_Entered,Payment_Number,""), "")</f>
        <v>335</v>
      </c>
      <c r="C348" s="24">
        <f>IFERROR(IF(Loan_Not_Paid*Values_Entered,Payment_Date,""), "")</f>
        <v>56189</v>
      </c>
      <c r="D348" s="3">
        <f>IFERROR(IF(Loan_Not_Paid*Values_Entered,Beginning_Balance,""), "")</f>
        <v>59037.193482188508</v>
      </c>
      <c r="E348" s="3">
        <f>IFERROR(IF(Loan_Not_Paid*Values_Entered,Monthly_Payment,""), "")</f>
        <v>2430.4421583227672</v>
      </c>
      <c r="F348" s="3">
        <f>IFERROR(IF(Loan_Not_Paid*Values_Entered,Principal,""), "")</f>
        <v>2129.1064832573911</v>
      </c>
      <c r="G348" s="3">
        <f>IFERROR(IF(Loan_Not_Paid*Values_Entered,Interest,""), "")</f>
        <v>301.33567506537594</v>
      </c>
      <c r="H348" s="25">
        <f>IFERROR(IF(Loan_Not_Paid*Values_Entered,Ending_Balance,""), "")</f>
        <v>56908.086998931598</v>
      </c>
      <c r="I348" s="35">
        <f>I347+Loan3[[#This Row],[Interest]]</f>
        <v>471106.21003706555</v>
      </c>
    </row>
    <row r="349" spans="2:9" x14ac:dyDescent="0.3">
      <c r="B349" s="23">
        <f>IFERROR(IF(Loan_Not_Paid*Values_Entered,Payment_Number,""), "")</f>
        <v>336</v>
      </c>
      <c r="C349" s="24">
        <f>IFERROR(IF(Loan_Not_Paid*Values_Entered,Payment_Date,""), "")</f>
        <v>56219</v>
      </c>
      <c r="D349" s="3">
        <f>IFERROR(IF(Loan_Not_Paid*Values_Entered,Beginning_Balance,""), "")</f>
        <v>56908.086998931598</v>
      </c>
      <c r="E349" s="3">
        <f>IFERROR(IF(Loan_Not_Paid*Values_Entered,Monthly_Payment,""), "")</f>
        <v>2430.4421583227672</v>
      </c>
      <c r="F349" s="3">
        <f>IFERROR(IF(Loan_Not_Paid*Values_Entered,Principal,""), "")</f>
        <v>2139.9737975990174</v>
      </c>
      <c r="G349" s="3">
        <f>IFERROR(IF(Loan_Not_Paid*Values_Entered,Interest,""), "")</f>
        <v>290.46836072374964</v>
      </c>
      <c r="H349" s="25">
        <f>IFERROR(IF(Loan_Not_Paid*Values_Entered,Ending_Balance,""), "")</f>
        <v>54768.113201332279</v>
      </c>
      <c r="I349" s="35">
        <f>I348+Loan3[[#This Row],[Interest]]</f>
        <v>471396.67839778931</v>
      </c>
    </row>
    <row r="350" spans="2:9" x14ac:dyDescent="0.3">
      <c r="B350" s="23">
        <f>IFERROR(IF(Loan_Not_Paid*Values_Entered,Payment_Number,""), "")</f>
        <v>337</v>
      </c>
      <c r="C350" s="24">
        <f>IFERROR(IF(Loan_Not_Paid*Values_Entered,Payment_Date,""), "")</f>
        <v>56250</v>
      </c>
      <c r="D350" s="3">
        <f>IFERROR(IF(Loan_Not_Paid*Values_Entered,Beginning_Balance,""), "")</f>
        <v>54768.113201332279</v>
      </c>
      <c r="E350" s="3">
        <f>IFERROR(IF(Loan_Not_Paid*Values_Entered,Monthly_Payment,""), "")</f>
        <v>2430.4421583227672</v>
      </c>
      <c r="F350" s="3">
        <f>IFERROR(IF(Loan_Not_Paid*Values_Entered,Principal,""), "")</f>
        <v>2150.8965805242624</v>
      </c>
      <c r="G350" s="3">
        <f>IFERROR(IF(Loan_Not_Paid*Values_Entered,Interest,""), "")</f>
        <v>279.54557779850467</v>
      </c>
      <c r="H350" s="25">
        <f>IFERROR(IF(Loan_Not_Paid*Values_Entered,Ending_Balance,""), "")</f>
        <v>52617.216620807536</v>
      </c>
      <c r="I350" s="35">
        <f>I349+Loan3[[#This Row],[Interest]]</f>
        <v>471676.22397558781</v>
      </c>
    </row>
    <row r="351" spans="2:9" x14ac:dyDescent="0.3">
      <c r="B351" s="23">
        <f>IFERROR(IF(Loan_Not_Paid*Values_Entered,Payment_Number,""), "")</f>
        <v>338</v>
      </c>
      <c r="C351" s="24">
        <f>IFERROR(IF(Loan_Not_Paid*Values_Entered,Payment_Date,""), "")</f>
        <v>56281</v>
      </c>
      <c r="D351" s="3">
        <f>IFERROR(IF(Loan_Not_Paid*Values_Entered,Beginning_Balance,""), "")</f>
        <v>52617.216620807536</v>
      </c>
      <c r="E351" s="3">
        <f>IFERROR(IF(Loan_Not_Paid*Values_Entered,Monthly_Payment,""), "")</f>
        <v>2430.4421583227672</v>
      </c>
      <c r="F351" s="3">
        <f>IFERROR(IF(Loan_Not_Paid*Values_Entered,Principal,""), "")</f>
        <v>2161.8751151540218</v>
      </c>
      <c r="G351" s="3">
        <f>IFERROR(IF(Loan_Not_Paid*Values_Entered,Interest,""), "")</f>
        <v>268.56704316874539</v>
      </c>
      <c r="H351" s="25">
        <f>IFERROR(IF(Loan_Not_Paid*Values_Entered,Ending_Balance,""), "")</f>
        <v>50455.341505653691</v>
      </c>
      <c r="I351" s="35">
        <f>I350+Loan3[[#This Row],[Interest]]</f>
        <v>471944.79101875657</v>
      </c>
    </row>
    <row r="352" spans="2:9" x14ac:dyDescent="0.3">
      <c r="B352" s="23">
        <f>IFERROR(IF(Loan_Not_Paid*Values_Entered,Payment_Number,""), "")</f>
        <v>339</v>
      </c>
      <c r="C352" s="24">
        <f>IFERROR(IF(Loan_Not_Paid*Values_Entered,Payment_Date,""), "")</f>
        <v>56309</v>
      </c>
      <c r="D352" s="3">
        <f>IFERROR(IF(Loan_Not_Paid*Values_Entered,Beginning_Balance,""), "")</f>
        <v>50455.341505653691</v>
      </c>
      <c r="E352" s="3">
        <f>IFERROR(IF(Loan_Not_Paid*Values_Entered,Monthly_Payment,""), "")</f>
        <v>2430.4421583227672</v>
      </c>
      <c r="F352" s="3">
        <f>IFERROR(IF(Loan_Not_Paid*Values_Entered,Principal,""), "")</f>
        <v>2172.9096860542868</v>
      </c>
      <c r="G352" s="3">
        <f>IFERROR(IF(Loan_Not_Paid*Values_Entered,Interest,""), "")</f>
        <v>257.53247226848009</v>
      </c>
      <c r="H352" s="25">
        <f>IFERROR(IF(Loan_Not_Paid*Values_Entered,Ending_Balance,""), "")</f>
        <v>48282.431819599587</v>
      </c>
      <c r="I352" s="35">
        <f>I351+Loan3[[#This Row],[Interest]]</f>
        <v>472202.32349102508</v>
      </c>
    </row>
    <row r="353" spans="2:9" x14ac:dyDescent="0.3">
      <c r="B353" s="23">
        <f>IFERROR(IF(Loan_Not_Paid*Values_Entered,Payment_Number,""), "")</f>
        <v>340</v>
      </c>
      <c r="C353" s="24">
        <f>IFERROR(IF(Loan_Not_Paid*Values_Entered,Payment_Date,""), "")</f>
        <v>56340</v>
      </c>
      <c r="D353" s="3">
        <f>IFERROR(IF(Loan_Not_Paid*Values_Entered,Beginning_Balance,""), "")</f>
        <v>48282.431819599587</v>
      </c>
      <c r="E353" s="3">
        <f>IFERROR(IF(Loan_Not_Paid*Values_Entered,Monthly_Payment,""), "")</f>
        <v>2430.4421583227672</v>
      </c>
      <c r="F353" s="3">
        <f>IFERROR(IF(Loan_Not_Paid*Values_Entered,Principal,""), "")</f>
        <v>2184.0005792435227</v>
      </c>
      <c r="G353" s="3">
        <f>IFERROR(IF(Loan_Not_Paid*Values_Entered,Interest,""), "")</f>
        <v>246.44157907924466</v>
      </c>
      <c r="H353" s="25">
        <f>IFERROR(IF(Loan_Not_Paid*Values_Entered,Ending_Balance,""), "")</f>
        <v>46098.431240356062</v>
      </c>
      <c r="I353" s="35">
        <f>I352+Loan3[[#This Row],[Interest]]</f>
        <v>472448.76507010433</v>
      </c>
    </row>
    <row r="354" spans="2:9" x14ac:dyDescent="0.3">
      <c r="B354" s="23">
        <f>IFERROR(IF(Loan_Not_Paid*Values_Entered,Payment_Number,""), "")</f>
        <v>341</v>
      </c>
      <c r="C354" s="24">
        <f>IFERROR(IF(Loan_Not_Paid*Values_Entered,Payment_Date,""), "")</f>
        <v>56370</v>
      </c>
      <c r="D354" s="3">
        <f>IFERROR(IF(Loan_Not_Paid*Values_Entered,Beginning_Balance,""), "")</f>
        <v>46098.431240356062</v>
      </c>
      <c r="E354" s="3">
        <f>IFERROR(IF(Loan_Not_Paid*Values_Entered,Monthly_Payment,""), "")</f>
        <v>2430.4421583227672</v>
      </c>
      <c r="F354" s="3">
        <f>IFERROR(IF(Loan_Not_Paid*Values_Entered,Principal,""), "")</f>
        <v>2195.1480822000776</v>
      </c>
      <c r="G354" s="3">
        <f>IFERROR(IF(Loan_Not_Paid*Values_Entered,Interest,""), "")</f>
        <v>235.29407612268918</v>
      </c>
      <c r="H354" s="25">
        <f>IFERROR(IF(Loan_Not_Paid*Values_Entered,Ending_Balance,""), "")</f>
        <v>43903.283158155624</v>
      </c>
      <c r="I354" s="35">
        <f>I353+Loan3[[#This Row],[Interest]]</f>
        <v>472684.05914622702</v>
      </c>
    </row>
    <row r="355" spans="2:9" x14ac:dyDescent="0.3">
      <c r="B355" s="23">
        <f>IFERROR(IF(Loan_Not_Paid*Values_Entered,Payment_Number,""), "")</f>
        <v>342</v>
      </c>
      <c r="C355" s="24">
        <f>IFERROR(IF(Loan_Not_Paid*Values_Entered,Payment_Date,""), "")</f>
        <v>56401</v>
      </c>
      <c r="D355" s="3">
        <f>IFERROR(IF(Loan_Not_Paid*Values_Entered,Beginning_Balance,""), "")</f>
        <v>43903.283158155624</v>
      </c>
      <c r="E355" s="3">
        <f>IFERROR(IF(Loan_Not_Paid*Values_Entered,Monthly_Payment,""), "")</f>
        <v>2430.4421583227672</v>
      </c>
      <c r="F355" s="3">
        <f>IFERROR(IF(Loan_Not_Paid*Values_Entered,Principal,""), "")</f>
        <v>2206.3524838696408</v>
      </c>
      <c r="G355" s="3">
        <f>IFERROR(IF(Loan_Not_Paid*Values_Entered,Interest,""), "")</f>
        <v>224.08967445312624</v>
      </c>
      <c r="H355" s="25">
        <f>IFERROR(IF(Loan_Not_Paid*Values_Entered,Ending_Balance,""), "")</f>
        <v>41696.930674285628</v>
      </c>
      <c r="I355" s="35">
        <f>I354+Loan3[[#This Row],[Interest]]</f>
        <v>472908.14882068016</v>
      </c>
    </row>
    <row r="356" spans="2:9" x14ac:dyDescent="0.3">
      <c r="B356" s="23">
        <f>IFERROR(IF(Loan_Not_Paid*Values_Entered,Payment_Number,""), "")</f>
        <v>343</v>
      </c>
      <c r="C356" s="24">
        <f>IFERROR(IF(Loan_Not_Paid*Values_Entered,Payment_Date,""), "")</f>
        <v>56431</v>
      </c>
      <c r="D356" s="3">
        <f>IFERROR(IF(Loan_Not_Paid*Values_Entered,Beginning_Balance,""), "")</f>
        <v>41696.930674285628</v>
      </c>
      <c r="E356" s="3">
        <f>IFERROR(IF(Loan_Not_Paid*Values_Entered,Monthly_Payment,""), "")</f>
        <v>2430.4421583227672</v>
      </c>
      <c r="F356" s="3">
        <f>IFERROR(IF(Loan_Not_Paid*Values_Entered,Principal,""), "")</f>
        <v>2217.6140746727256</v>
      </c>
      <c r="G356" s="3">
        <f>IFERROR(IF(Loan_Not_Paid*Values_Entered,Interest,""), "")</f>
        <v>212.82808365004163</v>
      </c>
      <c r="H356" s="25">
        <f>IFERROR(IF(Loan_Not_Paid*Values_Entered,Ending_Balance,""), "")</f>
        <v>39479.316599613056</v>
      </c>
      <c r="I356" s="35">
        <f>I355+Loan3[[#This Row],[Interest]]</f>
        <v>473120.97690433019</v>
      </c>
    </row>
    <row r="357" spans="2:9" x14ac:dyDescent="0.3">
      <c r="B357" s="23">
        <f>IFERROR(IF(Loan_Not_Paid*Values_Entered,Payment_Number,""), "")</f>
        <v>344</v>
      </c>
      <c r="C357" s="24">
        <f>IFERROR(IF(Loan_Not_Paid*Values_Entered,Payment_Date,""), "")</f>
        <v>56462</v>
      </c>
      <c r="D357" s="3">
        <f>IFERROR(IF(Loan_Not_Paid*Values_Entered,Beginning_Balance,""), "")</f>
        <v>39479.316599613056</v>
      </c>
      <c r="E357" s="3">
        <f>IFERROR(IF(Loan_Not_Paid*Values_Entered,Monthly_Payment,""), "")</f>
        <v>2430.4421583227672</v>
      </c>
      <c r="F357" s="3">
        <f>IFERROR(IF(Loan_Not_Paid*Values_Entered,Principal,""), "")</f>
        <v>2228.9331465122009</v>
      </c>
      <c r="G357" s="3">
        <f>IFERROR(IF(Loan_Not_Paid*Values_Entered,Interest,""), "")</f>
        <v>201.50901181056631</v>
      </c>
      <c r="H357" s="25">
        <f>IFERROR(IF(Loan_Not_Paid*Values_Entered,Ending_Balance,""), "")</f>
        <v>37250.38345310092</v>
      </c>
      <c r="I357" s="35">
        <f>I356+Loan3[[#This Row],[Interest]]</f>
        <v>473322.48591614078</v>
      </c>
    </row>
    <row r="358" spans="2:9" x14ac:dyDescent="0.3">
      <c r="B358" s="23">
        <f>IFERROR(IF(Loan_Not_Paid*Values_Entered,Payment_Number,""), "")</f>
        <v>345</v>
      </c>
      <c r="C358" s="24">
        <f>IFERROR(IF(Loan_Not_Paid*Values_Entered,Payment_Date,""), "")</f>
        <v>56493</v>
      </c>
      <c r="D358" s="3">
        <f>IFERROR(IF(Loan_Not_Paid*Values_Entered,Beginning_Balance,""), "")</f>
        <v>37250.38345310092</v>
      </c>
      <c r="E358" s="3">
        <f>IFERROR(IF(Loan_Not_Paid*Values_Entered,Monthly_Payment,""), "")</f>
        <v>2430.4421583227672</v>
      </c>
      <c r="F358" s="3">
        <f>IFERROR(IF(Loan_Not_Paid*Values_Entered,Principal,""), "")</f>
        <v>2240.3099927808566</v>
      </c>
      <c r="G358" s="3">
        <f>IFERROR(IF(Loan_Not_Paid*Values_Entered,Interest,""), "")</f>
        <v>190.13216554191024</v>
      </c>
      <c r="H358" s="25">
        <f>IFERROR(IF(Loan_Not_Paid*Values_Entered,Ending_Balance,""), "")</f>
        <v>35010.073460320011</v>
      </c>
      <c r="I358" s="35">
        <f>I357+Loan3[[#This Row],[Interest]]</f>
        <v>473512.61808168271</v>
      </c>
    </row>
    <row r="359" spans="2:9" x14ac:dyDescent="0.3">
      <c r="B359" s="23">
        <f>IFERROR(IF(Loan_Not_Paid*Values_Entered,Payment_Number,""), "")</f>
        <v>346</v>
      </c>
      <c r="C359" s="24">
        <f>IFERROR(IF(Loan_Not_Paid*Values_Entered,Payment_Date,""), "")</f>
        <v>56523</v>
      </c>
      <c r="D359" s="3">
        <f>IFERROR(IF(Loan_Not_Paid*Values_Entered,Beginning_Balance,""), "")</f>
        <v>35010.073460320011</v>
      </c>
      <c r="E359" s="3">
        <f>IFERROR(IF(Loan_Not_Paid*Values_Entered,Monthly_Payment,""), "")</f>
        <v>2430.4421583227672</v>
      </c>
      <c r="F359" s="3">
        <f>IFERROR(IF(Loan_Not_Paid*Values_Entered,Principal,""), "")</f>
        <v>2251.744908369009</v>
      </c>
      <c r="G359" s="3">
        <f>IFERROR(IF(Loan_Not_Paid*Values_Entered,Interest,""), "")</f>
        <v>178.69724995375793</v>
      </c>
      <c r="H359" s="25">
        <f>IFERROR(IF(Loan_Not_Paid*Values_Entered,Ending_Balance,""), "")</f>
        <v>32758.328551950864</v>
      </c>
      <c r="I359" s="35">
        <f>I358+Loan3[[#This Row],[Interest]]</f>
        <v>473691.31533163646</v>
      </c>
    </row>
    <row r="360" spans="2:9" x14ac:dyDescent="0.3">
      <c r="B360" s="23">
        <f>IFERROR(IF(Loan_Not_Paid*Values_Entered,Payment_Number,""), "")</f>
        <v>347</v>
      </c>
      <c r="C360" s="24">
        <f>IFERROR(IF(Loan_Not_Paid*Values_Entered,Payment_Date,""), "")</f>
        <v>56554</v>
      </c>
      <c r="D360" s="3">
        <f>IFERROR(IF(Loan_Not_Paid*Values_Entered,Beginning_Balance,""), "")</f>
        <v>32758.328551950864</v>
      </c>
      <c r="E360" s="3">
        <f>IFERROR(IF(Loan_Not_Paid*Values_Entered,Monthly_Payment,""), "")</f>
        <v>2430.4421583227672</v>
      </c>
      <c r="F360" s="3">
        <f>IFERROR(IF(Loan_Not_Paid*Values_Entered,Principal,""), "")</f>
        <v>2263.2381896721427</v>
      </c>
      <c r="G360" s="3">
        <f>IFERROR(IF(Loan_Not_Paid*Values_Entered,Interest,""), "")</f>
        <v>167.20396865062446</v>
      </c>
      <c r="H360" s="25">
        <f>IFERROR(IF(Loan_Not_Paid*Values_Entered,Ending_Balance,""), "")</f>
        <v>30495.090362278745</v>
      </c>
      <c r="I360" s="35">
        <f>I359+Loan3[[#This Row],[Interest]]</f>
        <v>473858.51930028707</v>
      </c>
    </row>
    <row r="361" spans="2:9" x14ac:dyDescent="0.3">
      <c r="B361" s="23">
        <f>IFERROR(IF(Loan_Not_Paid*Values_Entered,Payment_Number,""), "")</f>
        <v>348</v>
      </c>
      <c r="C361" s="24">
        <f>IFERROR(IF(Loan_Not_Paid*Values_Entered,Payment_Date,""), "")</f>
        <v>56584</v>
      </c>
      <c r="D361" s="3">
        <f>IFERROR(IF(Loan_Not_Paid*Values_Entered,Beginning_Balance,""), "")</f>
        <v>30495.090362278745</v>
      </c>
      <c r="E361" s="3">
        <f>IFERROR(IF(Loan_Not_Paid*Values_Entered,Monthly_Payment,""), "")</f>
        <v>2430.4421583227672</v>
      </c>
      <c r="F361" s="3">
        <f>IFERROR(IF(Loan_Not_Paid*Values_Entered,Principal,""), "")</f>
        <v>2274.7901345985942</v>
      </c>
      <c r="G361" s="3">
        <f>IFERROR(IF(Loan_Not_Paid*Values_Entered,Interest,""), "")</f>
        <v>155.65202372417292</v>
      </c>
      <c r="H361" s="25">
        <f>IFERROR(IF(Loan_Not_Paid*Values_Entered,Ending_Balance,""), "")</f>
        <v>28220.300227679778</v>
      </c>
      <c r="I361" s="35">
        <f>I360+Loan3[[#This Row],[Interest]]</f>
        <v>474014.17132401123</v>
      </c>
    </row>
    <row r="362" spans="2:9" x14ac:dyDescent="0.3">
      <c r="B362" s="23">
        <f>IFERROR(IF(Loan_Not_Paid*Values_Entered,Payment_Number,""), "")</f>
        <v>349</v>
      </c>
      <c r="C362" s="24">
        <f>IFERROR(IF(Loan_Not_Paid*Values_Entered,Payment_Date,""), "")</f>
        <v>56615</v>
      </c>
      <c r="D362" s="3">
        <f>IFERROR(IF(Loan_Not_Paid*Values_Entered,Beginning_Balance,""), "")</f>
        <v>28220.300227679778</v>
      </c>
      <c r="E362" s="3">
        <f>IFERROR(IF(Loan_Not_Paid*Values_Entered,Monthly_Payment,""), "")</f>
        <v>2430.4421583227672</v>
      </c>
      <c r="F362" s="3">
        <f>IFERROR(IF(Loan_Not_Paid*Values_Entered,Principal,""), "")</f>
        <v>2286.4010425772744</v>
      </c>
      <c r="G362" s="3">
        <f>IFERROR(IF(Loan_Not_Paid*Values_Entered,Interest,""), "")</f>
        <v>144.04111574549256</v>
      </c>
      <c r="H362" s="25">
        <f>IFERROR(IF(Loan_Not_Paid*Values_Entered,Ending_Balance,""), "")</f>
        <v>25933.899185102433</v>
      </c>
      <c r="I362" s="35">
        <f>I361+Loan3[[#This Row],[Interest]]</f>
        <v>474158.21243975672</v>
      </c>
    </row>
    <row r="363" spans="2:9" x14ac:dyDescent="0.3">
      <c r="B363" s="23">
        <f>IFERROR(IF(Loan_Not_Paid*Values_Entered,Payment_Number,""), "")</f>
        <v>350</v>
      </c>
      <c r="C363" s="24">
        <f>IFERROR(IF(Loan_Not_Paid*Values_Entered,Payment_Date,""), "")</f>
        <v>56646</v>
      </c>
      <c r="D363" s="3">
        <f>IFERROR(IF(Loan_Not_Paid*Values_Entered,Beginning_Balance,""), "")</f>
        <v>25933.899185102433</v>
      </c>
      <c r="E363" s="3">
        <f>IFERROR(IF(Loan_Not_Paid*Values_Entered,Monthly_Payment,""), "")</f>
        <v>2430.4421583227672</v>
      </c>
      <c r="F363" s="3">
        <f>IFERROR(IF(Loan_Not_Paid*Values_Entered,Principal,""), "")</f>
        <v>2298.0712145654293</v>
      </c>
      <c r="G363" s="3">
        <f>IFERROR(IF(Loan_Not_Paid*Values_Entered,Interest,""), "")</f>
        <v>132.37094375733776</v>
      </c>
      <c r="H363" s="25">
        <f>IFERROR(IF(Loan_Not_Paid*Values_Entered,Ending_Balance,""), "")</f>
        <v>23635.827970537357</v>
      </c>
      <c r="I363" s="35">
        <f>I362+Loan3[[#This Row],[Interest]]</f>
        <v>474290.58338351408</v>
      </c>
    </row>
    <row r="364" spans="2:9" x14ac:dyDescent="0.3">
      <c r="B364" s="23">
        <f>IFERROR(IF(Loan_Not_Paid*Values_Entered,Payment_Number,""), "")</f>
        <v>351</v>
      </c>
      <c r="C364" s="24">
        <f>IFERROR(IF(Loan_Not_Paid*Values_Entered,Payment_Date,""), "")</f>
        <v>56674</v>
      </c>
      <c r="D364" s="3">
        <f>IFERROR(IF(Loan_Not_Paid*Values_Entered,Beginning_Balance,""), "")</f>
        <v>23635.827970537357</v>
      </c>
      <c r="E364" s="3">
        <f>IFERROR(IF(Loan_Not_Paid*Values_Entered,Monthly_Payment,""), "")</f>
        <v>2430.4421583227672</v>
      </c>
      <c r="F364" s="3">
        <f>IFERROR(IF(Loan_Not_Paid*Values_Entered,Principal,""), "")</f>
        <v>2309.8009530564404</v>
      </c>
      <c r="G364" s="3">
        <f>IFERROR(IF(Loan_Not_Paid*Values_Entered,Interest,""), "")</f>
        <v>120.64120526632671</v>
      </c>
      <c r="H364" s="25">
        <f>IFERROR(IF(Loan_Not_Paid*Values_Entered,Ending_Balance,""), "")</f>
        <v>21326.027017481159</v>
      </c>
      <c r="I364" s="35">
        <f>I363+Loan3[[#This Row],[Interest]]</f>
        <v>474411.22458878043</v>
      </c>
    </row>
    <row r="365" spans="2:9" x14ac:dyDescent="0.3">
      <c r="B365" s="23">
        <f>IFERROR(IF(Loan_Not_Paid*Values_Entered,Payment_Number,""), "")</f>
        <v>352</v>
      </c>
      <c r="C365" s="24">
        <f>IFERROR(IF(Loan_Not_Paid*Values_Entered,Payment_Date,""), "")</f>
        <v>56705</v>
      </c>
      <c r="D365" s="3">
        <f>IFERROR(IF(Loan_Not_Paid*Values_Entered,Beginning_Balance,""), "")</f>
        <v>21326.027017481159</v>
      </c>
      <c r="E365" s="3">
        <f>IFERROR(IF(Loan_Not_Paid*Values_Entered,Monthly_Payment,""), "")</f>
        <v>2430.4421583227672</v>
      </c>
      <c r="F365" s="3">
        <f>IFERROR(IF(Loan_Not_Paid*Values_Entered,Principal,""), "")</f>
        <v>2321.5905620876661</v>
      </c>
      <c r="G365" s="3">
        <f>IFERROR(IF(Loan_Not_Paid*Values_Entered,Interest,""), "")</f>
        <v>108.85159623510114</v>
      </c>
      <c r="H365" s="25">
        <f>IFERROR(IF(Loan_Not_Paid*Values_Entered,Ending_Balance,""), "")</f>
        <v>19004.43645539321</v>
      </c>
      <c r="I365" s="35">
        <f>I364+Loan3[[#This Row],[Interest]]</f>
        <v>474520.07618501555</v>
      </c>
    </row>
    <row r="366" spans="2:9" x14ac:dyDescent="0.3">
      <c r="B366" s="23">
        <f>IFERROR(IF(Loan_Not_Paid*Values_Entered,Payment_Number,""), "")</f>
        <v>353</v>
      </c>
      <c r="C366" s="24">
        <f>IFERROR(IF(Loan_Not_Paid*Values_Entered,Payment_Date,""), "")</f>
        <v>56735</v>
      </c>
      <c r="D366" s="3">
        <f>IFERROR(IF(Loan_Not_Paid*Values_Entered,Beginning_Balance,""), "")</f>
        <v>19004.43645539321</v>
      </c>
      <c r="E366" s="3">
        <f>IFERROR(IF(Loan_Not_Paid*Values_Entered,Monthly_Payment,""), "")</f>
        <v>2430.4421583227672</v>
      </c>
      <c r="F366" s="3">
        <f>IFERROR(IF(Loan_Not_Paid*Values_Entered,Principal,""), "")</f>
        <v>2333.4403472483218</v>
      </c>
      <c r="G366" s="3">
        <f>IFERROR(IF(Loan_Not_Paid*Values_Entered,Interest,""), "")</f>
        <v>97.001811074445328</v>
      </c>
      <c r="H366" s="25">
        <f>IFERROR(IF(Loan_Not_Paid*Values_Entered,Ending_Balance,""), "")</f>
        <v>16670.996108144522</v>
      </c>
      <c r="I366" s="35">
        <f>I365+Loan3[[#This Row],[Interest]]</f>
        <v>474617.07799609</v>
      </c>
    </row>
    <row r="367" spans="2:9" x14ac:dyDescent="0.3">
      <c r="B367" s="23">
        <f>IFERROR(IF(Loan_Not_Paid*Values_Entered,Payment_Number,""), "")</f>
        <v>354</v>
      </c>
      <c r="C367" s="24">
        <f>IFERROR(IF(Loan_Not_Paid*Values_Entered,Payment_Date,""), "")</f>
        <v>56766</v>
      </c>
      <c r="D367" s="3">
        <f>IFERROR(IF(Loan_Not_Paid*Values_Entered,Beginning_Balance,""), "")</f>
        <v>16670.996108144522</v>
      </c>
      <c r="E367" s="3">
        <f>IFERROR(IF(Loan_Not_Paid*Values_Entered,Monthly_Payment,""), "")</f>
        <v>2430.4421583227672</v>
      </c>
      <c r="F367" s="3">
        <f>IFERROR(IF(Loan_Not_Paid*Values_Entered,Principal,""), "")</f>
        <v>2345.3506156874018</v>
      </c>
      <c r="G367" s="3">
        <f>IFERROR(IF(Loan_Not_Paid*Values_Entered,Interest,""), "")</f>
        <v>85.091542635365357</v>
      </c>
      <c r="H367" s="25">
        <f>IFERROR(IF(Loan_Not_Paid*Values_Entered,Ending_Balance,""), "")</f>
        <v>14325.645492456853</v>
      </c>
      <c r="I367" s="35">
        <f>I366+Loan3[[#This Row],[Interest]]</f>
        <v>474702.16953872534</v>
      </c>
    </row>
    <row r="368" spans="2:9" x14ac:dyDescent="0.3">
      <c r="B368" s="23">
        <f>IFERROR(IF(Loan_Not_Paid*Values_Entered,Payment_Number,""), "")</f>
        <v>355</v>
      </c>
      <c r="C368" s="24">
        <f>IFERROR(IF(Loan_Not_Paid*Values_Entered,Payment_Date,""), "")</f>
        <v>56796</v>
      </c>
      <c r="D368" s="3">
        <f>IFERROR(IF(Loan_Not_Paid*Values_Entered,Beginning_Balance,""), "")</f>
        <v>14325.645492456853</v>
      </c>
      <c r="E368" s="3">
        <f>IFERROR(IF(Loan_Not_Paid*Values_Entered,Monthly_Payment,""), "")</f>
        <v>2430.4421583227672</v>
      </c>
      <c r="F368" s="3">
        <f>IFERROR(IF(Loan_Not_Paid*Values_Entered,Principal,""), "")</f>
        <v>2357.3216761216399</v>
      </c>
      <c r="G368" s="3">
        <f>IFERROR(IF(Loan_Not_Paid*Values_Entered,Interest,""), "")</f>
        <v>73.120482201127572</v>
      </c>
      <c r="H368" s="25">
        <f>IFERROR(IF(Loan_Not_Paid*Values_Entered,Ending_Balance,""), "")</f>
        <v>11968.32381633576</v>
      </c>
      <c r="I368" s="35">
        <f>I367+Loan3[[#This Row],[Interest]]</f>
        <v>474775.29002092645</v>
      </c>
    </row>
    <row r="369" spans="2:9" x14ac:dyDescent="0.3">
      <c r="B369" s="23">
        <f>IFERROR(IF(Loan_Not_Paid*Values_Entered,Payment_Number,""), "")</f>
        <v>356</v>
      </c>
      <c r="C369" s="24">
        <f>IFERROR(IF(Loan_Not_Paid*Values_Entered,Payment_Date,""), "")</f>
        <v>56827</v>
      </c>
      <c r="D369" s="3">
        <f>IFERROR(IF(Loan_Not_Paid*Values_Entered,Beginning_Balance,""), "")</f>
        <v>11968.32381633576</v>
      </c>
      <c r="E369" s="3">
        <f>IFERROR(IF(Loan_Not_Paid*Values_Entered,Monthly_Payment,""), "")</f>
        <v>2430.4421583227672</v>
      </c>
      <c r="F369" s="3">
        <f>IFERROR(IF(Loan_Not_Paid*Values_Entered,Principal,""), "")</f>
        <v>2369.3538388435104</v>
      </c>
      <c r="G369" s="3">
        <f>IFERROR(IF(Loan_Not_Paid*Values_Entered,Interest,""), "")</f>
        <v>61.088319479256704</v>
      </c>
      <c r="H369" s="25">
        <f>IFERROR(IF(Loan_Not_Paid*Values_Entered,Ending_Balance,""), "")</f>
        <v>9598.9699774920009</v>
      </c>
      <c r="I369" s="35">
        <f>I368+Loan3[[#This Row],[Interest]]</f>
        <v>474836.3783404057</v>
      </c>
    </row>
    <row r="370" spans="2:9" x14ac:dyDescent="0.3">
      <c r="B370" s="23">
        <f>IFERROR(IF(Loan_Not_Paid*Values_Entered,Payment_Number,""), "")</f>
        <v>357</v>
      </c>
      <c r="C370" s="24">
        <f>IFERROR(IF(Loan_Not_Paid*Values_Entered,Payment_Date,""), "")</f>
        <v>56858</v>
      </c>
      <c r="D370" s="3">
        <f>IFERROR(IF(Loan_Not_Paid*Values_Entered,Beginning_Balance,""), "")</f>
        <v>9598.9699774920009</v>
      </c>
      <c r="E370" s="3">
        <f>IFERROR(IF(Loan_Not_Paid*Values_Entered,Monthly_Payment,""), "")</f>
        <v>2430.4421583227672</v>
      </c>
      <c r="F370" s="3">
        <f>IFERROR(IF(Loan_Not_Paid*Values_Entered,Principal,""), "")</f>
        <v>2381.4474157292743</v>
      </c>
      <c r="G370" s="3">
        <f>IFERROR(IF(Loan_Not_Paid*Values_Entered,Interest,""), "")</f>
        <v>48.994742593492944</v>
      </c>
      <c r="H370" s="25">
        <f>IFERROR(IF(Loan_Not_Paid*Values_Entered,Ending_Balance,""), "")</f>
        <v>7217.5225617624819</v>
      </c>
      <c r="I370" s="35">
        <f>I369+Loan3[[#This Row],[Interest]]</f>
        <v>474885.3730829992</v>
      </c>
    </row>
    <row r="371" spans="2:9" x14ac:dyDescent="0.3">
      <c r="B371" s="23">
        <f>IFERROR(IF(Loan_Not_Paid*Values_Entered,Payment_Number,""), "")</f>
        <v>358</v>
      </c>
      <c r="C371" s="24">
        <f>IFERROR(IF(Loan_Not_Paid*Values_Entered,Payment_Date,""), "")</f>
        <v>56888</v>
      </c>
      <c r="D371" s="3">
        <f>IFERROR(IF(Loan_Not_Paid*Values_Entered,Beginning_Balance,""), "")</f>
        <v>7217.5225617624819</v>
      </c>
      <c r="E371" s="3">
        <f>IFERROR(IF(Loan_Not_Paid*Values_Entered,Monthly_Payment,""), "")</f>
        <v>2430.4421583227672</v>
      </c>
      <c r="F371" s="3">
        <f>IFERROR(IF(Loan_Not_Paid*Values_Entered,Principal,""), "")</f>
        <v>2393.6027202470591</v>
      </c>
      <c r="G371" s="3">
        <f>IFERROR(IF(Loan_Not_Paid*Values_Entered,Interest,""), "")</f>
        <v>36.839438075708109</v>
      </c>
      <c r="H371" s="25">
        <f>IFERROR(IF(Loan_Not_Paid*Values_Entered,Ending_Balance,""), "")</f>
        <v>4823.919841515366</v>
      </c>
      <c r="I371" s="35">
        <f>I370+Loan3[[#This Row],[Interest]]</f>
        <v>474922.21252107492</v>
      </c>
    </row>
    <row r="372" spans="2:9" x14ac:dyDescent="0.3">
      <c r="B372" s="23">
        <f>IFERROR(IF(Loan_Not_Paid*Values_Entered,Payment_Number,""), "")</f>
        <v>359</v>
      </c>
      <c r="C372" s="24">
        <f>IFERROR(IF(Loan_Not_Paid*Values_Entered,Payment_Date,""), "")</f>
        <v>56919</v>
      </c>
      <c r="D372" s="3">
        <f>IFERROR(IF(Loan_Not_Paid*Values_Entered,Beginning_Balance,""), "")</f>
        <v>4823.919841515366</v>
      </c>
      <c r="E372" s="3">
        <f>IFERROR(IF(Loan_Not_Paid*Values_Entered,Monthly_Payment,""), "")</f>
        <v>2430.4421583227672</v>
      </c>
      <c r="F372" s="3">
        <f>IFERROR(IF(Loan_Not_Paid*Values_Entered,Principal,""), "")</f>
        <v>2405.8200674649866</v>
      </c>
      <c r="G372" s="3">
        <f>IFERROR(IF(Loan_Not_Paid*Values_Entered,Interest,""), "")</f>
        <v>24.62209085778041</v>
      </c>
      <c r="H372" s="25">
        <f>IFERROR(IF(Loan_Not_Paid*Values_Entered,Ending_Balance,""), "")</f>
        <v>2418.0997740500607</v>
      </c>
      <c r="I372" s="35">
        <f>I371+Loan3[[#This Row],[Interest]]</f>
        <v>474946.83461193269</v>
      </c>
    </row>
    <row r="373" spans="2:9" x14ac:dyDescent="0.3">
      <c r="B373" s="23">
        <f>IFERROR(IF(Loan_Not_Paid*Values_Entered,Payment_Number,""), "")</f>
        <v>360</v>
      </c>
      <c r="C373" s="24">
        <f>IFERROR(IF(Loan_Not_Paid*Values_Entered,Payment_Date,""), "")</f>
        <v>56949</v>
      </c>
      <c r="D373" s="3">
        <f>IFERROR(IF(Loan_Not_Paid*Values_Entered,Beginning_Balance,""), "")</f>
        <v>2418.0997740500607</v>
      </c>
      <c r="E373" s="3">
        <f>IFERROR(IF(Loan_Not_Paid*Values_Entered,Monthly_Payment,""), "")</f>
        <v>2430.4421583227672</v>
      </c>
      <c r="F373" s="3">
        <f>IFERROR(IF(Loan_Not_Paid*Values_Entered,Principal,""), "")</f>
        <v>2418.0997740593393</v>
      </c>
      <c r="G373" s="3">
        <f>IFERROR(IF(Loan_Not_Paid*Values_Entered,Interest,""), "")</f>
        <v>12.342384263427878</v>
      </c>
      <c r="H373" s="25">
        <f>IFERROR(IF(Loan_Not_Paid*Values_Entered,Ending_Balance,""), "")</f>
        <v>-9.3132257461547852E-9</v>
      </c>
      <c r="I373" s="35">
        <f>I372+Loan3[[#This Row],[Interest]]</f>
        <v>474959.1769961961</v>
      </c>
    </row>
    <row r="374" spans="2:9" x14ac:dyDescent="0.3">
      <c r="B374" s="23" t="str">
        <f>IFERROR(IF(Loan_Not_Paid*Values_Entered,Payment_Number,""), "")</f>
        <v/>
      </c>
      <c r="C374" s="24" t="str">
        <f>IFERROR(IF(Loan_Not_Paid*Values_Entered,Payment_Date,""), "")</f>
        <v/>
      </c>
      <c r="D374" s="3" t="str">
        <f>IFERROR(IF(Loan_Not_Paid*Values_Entered,Beginning_Balance,""), "")</f>
        <v/>
      </c>
      <c r="E374" s="3" t="str">
        <f>IFERROR(IF(Loan_Not_Paid*Values_Entered,Monthly_Payment,""), "")</f>
        <v/>
      </c>
      <c r="F374" s="3" t="str">
        <f>IFERROR(IF(Loan_Not_Paid*Values_Entered,Principal,""), "")</f>
        <v/>
      </c>
      <c r="G374" s="3" t="str">
        <f>IFERROR(IF(Loan_Not_Paid*Values_Entered,Interest,""), "")</f>
        <v/>
      </c>
      <c r="H374" s="25" t="str">
        <f>IFERROR(IF(Loan_Not_Paid*Values_Entered,Ending_Balance,""), "")</f>
        <v/>
      </c>
    </row>
    <row r="375" spans="2:9" x14ac:dyDescent="0.3">
      <c r="B375" s="23" t="str">
        <f>IFERROR(IF(Loan_Not_Paid*Values_Entered,Payment_Number,""), "")</f>
        <v/>
      </c>
      <c r="C375" s="24" t="str">
        <f>IFERROR(IF(Loan_Not_Paid*Values_Entered,Payment_Date,""), "")</f>
        <v/>
      </c>
      <c r="D375" s="3" t="str">
        <f>IFERROR(IF(Loan_Not_Paid*Values_Entered,Beginning_Balance,""), "")</f>
        <v/>
      </c>
      <c r="E375" s="3" t="str">
        <f>IFERROR(IF(Loan_Not_Paid*Values_Entered,Monthly_Payment,""), "")</f>
        <v/>
      </c>
      <c r="F375" s="3" t="str">
        <f>IFERROR(IF(Loan_Not_Paid*Values_Entered,Principal,""), "")</f>
        <v/>
      </c>
      <c r="G375" s="3" t="str">
        <f>IFERROR(IF(Loan_Not_Paid*Values_Entered,Interest,""), "")</f>
        <v/>
      </c>
      <c r="H375" s="25" t="str">
        <f>IFERROR(IF(Loan_Not_Paid*Values_Entered,Ending_Balance,""), "")</f>
        <v/>
      </c>
    </row>
    <row r="376" spans="2:9" x14ac:dyDescent="0.3">
      <c r="B376" s="23" t="str">
        <f>IFERROR(IF(Loan_Not_Paid*Values_Entered,Payment_Number,""), "")</f>
        <v/>
      </c>
      <c r="C376" s="24" t="str">
        <f>IFERROR(IF(Loan_Not_Paid*Values_Entered,Payment_Date,""), "")</f>
        <v/>
      </c>
      <c r="D376" s="3" t="str">
        <f>IFERROR(IF(Loan_Not_Paid*Values_Entered,Beginning_Balance,""), "")</f>
        <v/>
      </c>
      <c r="E376" s="3" t="str">
        <f>IFERROR(IF(Loan_Not_Paid*Values_Entered,Monthly_Payment,""), "")</f>
        <v/>
      </c>
      <c r="F376" s="3" t="str">
        <f>IFERROR(IF(Loan_Not_Paid*Values_Entered,Principal,""), "")</f>
        <v/>
      </c>
      <c r="G376" s="3" t="str">
        <f>IFERROR(IF(Loan_Not_Paid*Values_Entered,Interest,""), "")</f>
        <v/>
      </c>
      <c r="H376" s="25" t="str">
        <f>IFERROR(IF(Loan_Not_Paid*Values_Entered,Ending_Balance,""), "")</f>
        <v/>
      </c>
    </row>
    <row r="377" spans="2:9" x14ac:dyDescent="0.3">
      <c r="B377" s="23" t="str">
        <f>IFERROR(IF(Loan_Not_Paid*Values_Entered,Payment_Number,""), "")</f>
        <v/>
      </c>
      <c r="C377" s="24" t="str">
        <f>IFERROR(IF(Loan_Not_Paid*Values_Entered,Payment_Date,""), "")</f>
        <v/>
      </c>
      <c r="D377" s="3" t="str">
        <f>IFERROR(IF(Loan_Not_Paid*Values_Entered,Beginning_Balance,""), "")</f>
        <v/>
      </c>
      <c r="E377" s="3" t="str">
        <f>IFERROR(IF(Loan_Not_Paid*Values_Entered,Monthly_Payment,""), "")</f>
        <v/>
      </c>
      <c r="F377" s="3" t="str">
        <f>IFERROR(IF(Loan_Not_Paid*Values_Entered,Principal,""), "")</f>
        <v/>
      </c>
      <c r="G377" s="3" t="str">
        <f>IFERROR(IF(Loan_Not_Paid*Values_Entered,Interest,""), "")</f>
        <v/>
      </c>
      <c r="H377" s="3" t="str">
        <f>IFERROR(IF(Loan_Not_Paid*Values_Entered,Ending_Balance,""), "")</f>
        <v/>
      </c>
    </row>
    <row r="378" spans="2:9" x14ac:dyDescent="0.3">
      <c r="B378" s="23" t="str">
        <f>IFERROR(IF(Loan_Not_Paid*Values_Entered,Payment_Number,""), "")</f>
        <v/>
      </c>
      <c r="C378" s="24" t="str">
        <f>IFERROR(IF(Loan_Not_Paid*Values_Entered,Payment_Date,""), "")</f>
        <v/>
      </c>
      <c r="D378" s="3" t="str">
        <f>IFERROR(IF(Loan_Not_Paid*Values_Entered,Beginning_Balance,""), "")</f>
        <v/>
      </c>
      <c r="E378" s="3" t="str">
        <f>IFERROR(IF(Loan_Not_Paid*Values_Entered,Monthly_Payment,""), "")</f>
        <v/>
      </c>
      <c r="F378" s="3" t="str">
        <f>IFERROR(IF(Loan_Not_Paid*Values_Entered,Principal,""), "")</f>
        <v/>
      </c>
      <c r="G378" s="3" t="str">
        <f>IFERROR(IF(Loan_Not_Paid*Values_Entered,Interest,""), "")</f>
        <v/>
      </c>
      <c r="H378" s="3" t="str">
        <f>IFERROR(IF(Loan_Not_Paid*Values_Entered,Ending_Balance,""), "")</f>
        <v/>
      </c>
    </row>
    <row r="379" spans="2:9" x14ac:dyDescent="0.3">
      <c r="B379" s="20" t="str">
        <f>IFERROR(IF(Loan_Not_Paid*Values_Entered,Payment_Number,""), "")</f>
        <v/>
      </c>
      <c r="C379" s="21" t="str">
        <f>IFERROR(IF(Loan_Not_Paid*Values_Entered,Payment_Date,""), "")</f>
        <v/>
      </c>
      <c r="D379" s="22" t="str">
        <f>IFERROR(IF(Loan_Not_Paid*Values_Entered,Beginning_Balance,""), "")</f>
        <v/>
      </c>
      <c r="E379" s="22" t="str">
        <f>IFERROR(IF(Loan_Not_Paid*Values_Entered,Monthly_Payment,""), "")</f>
        <v/>
      </c>
      <c r="F379" s="22" t="str">
        <f>IFERROR(IF(Loan_Not_Paid*Values_Entered,Principal,""), "")</f>
        <v/>
      </c>
      <c r="G379" s="22" t="str">
        <f>IFERROR(IF(Loan_Not_Paid*Values_Entered,Interest,""), "")</f>
        <v/>
      </c>
      <c r="H379" s="22" t="str">
        <f>IFERROR(IF(Loan_Not_Paid*Values_Entered,Ending_Balance,""), "")</f>
        <v/>
      </c>
    </row>
    <row r="380" spans="2:9" x14ac:dyDescent="0.3">
      <c r="B380" s="20" t="str">
        <f>IFERROR(IF(Loan_Not_Paid*Values_Entered,Payment_Number,""), "")</f>
        <v/>
      </c>
      <c r="C380" s="21" t="str">
        <f>IFERROR(IF(Loan_Not_Paid*Values_Entered,Payment_Date,""), "")</f>
        <v/>
      </c>
      <c r="D380" s="22" t="str">
        <f>IFERROR(IF(Loan_Not_Paid*Values_Entered,Beginning_Balance,""), "")</f>
        <v/>
      </c>
      <c r="E380" s="22" t="str">
        <f>IFERROR(IF(Loan_Not_Paid*Values_Entered,Monthly_Payment,""), "")</f>
        <v/>
      </c>
      <c r="F380" s="22" t="str">
        <f>IFERROR(IF(Loan_Not_Paid*Values_Entered,Principal,""), "")</f>
        <v/>
      </c>
      <c r="G380" s="22" t="str">
        <f>IFERROR(IF(Loan_Not_Paid*Values_Entered,Interest,""), "")</f>
        <v/>
      </c>
      <c r="H380" s="22" t="str">
        <f>IFERROR(IF(Loan_Not_Paid*Values_Entered,Ending_Balance,""), "")</f>
        <v/>
      </c>
    </row>
    <row r="381" spans="2:9" x14ac:dyDescent="0.3">
      <c r="B381" s="20" t="str">
        <f>IFERROR(IF(Loan_Not_Paid*Values_Entered,Payment_Number,""), "")</f>
        <v/>
      </c>
      <c r="C381" s="21" t="str">
        <f>IFERROR(IF(Loan_Not_Paid*Values_Entered,Payment_Date,""), "")</f>
        <v/>
      </c>
      <c r="D381" s="22" t="str">
        <f>IFERROR(IF(Loan_Not_Paid*Values_Entered,Beginning_Balance,""), "")</f>
        <v/>
      </c>
      <c r="E381" s="22" t="str">
        <f>IFERROR(IF(Loan_Not_Paid*Values_Entered,Monthly_Payment,""), "")</f>
        <v/>
      </c>
      <c r="F381" s="22" t="str">
        <f>IFERROR(IF(Loan_Not_Paid*Values_Entered,Principal,""), "")</f>
        <v/>
      </c>
      <c r="G381" s="22" t="str">
        <f>IFERROR(IF(Loan_Not_Paid*Values_Entered,Interest,""), "")</f>
        <v/>
      </c>
      <c r="H381" s="22" t="str">
        <f>IFERROR(IF(Loan_Not_Paid*Values_Entered,Ending_Balance,""), "")</f>
        <v/>
      </c>
    </row>
    <row r="382" spans="2:9" x14ac:dyDescent="0.3">
      <c r="B382" s="20" t="str">
        <f>IFERROR(IF(Loan_Not_Paid*Values_Entered,Payment_Number,""), "")</f>
        <v/>
      </c>
      <c r="C382" s="21" t="str">
        <f>IFERROR(IF(Loan_Not_Paid*Values_Entered,Payment_Date,""), "")</f>
        <v/>
      </c>
      <c r="D382" s="22" t="str">
        <f>IFERROR(IF(Loan_Not_Paid*Values_Entered,Beginning_Balance,""), "")</f>
        <v/>
      </c>
      <c r="E382" s="22" t="str">
        <f>IFERROR(IF(Loan_Not_Paid*Values_Entered,Monthly_Payment,""), "")</f>
        <v/>
      </c>
      <c r="F382" s="22" t="str">
        <f>IFERROR(IF(Loan_Not_Paid*Values_Entered,Principal,""), "")</f>
        <v/>
      </c>
      <c r="G382" s="22" t="str">
        <f>IFERROR(IF(Loan_Not_Paid*Values_Entered,Interest,""), "")</f>
        <v/>
      </c>
      <c r="H382" s="22" t="str">
        <f>IFERROR(IF(Loan_Not_Paid*Values_Entered,Ending_Balance,""), "")</f>
        <v/>
      </c>
    </row>
    <row r="383" spans="2:9" x14ac:dyDescent="0.3">
      <c r="B383" s="20" t="str">
        <f>IFERROR(IF(Loan_Not_Paid*Values_Entered,Payment_Number,""), "")</f>
        <v/>
      </c>
      <c r="C383" s="21" t="str">
        <f>IFERROR(IF(Loan_Not_Paid*Values_Entered,Payment_Date,""), "")</f>
        <v/>
      </c>
      <c r="D383" s="22" t="str">
        <f>IFERROR(IF(Loan_Not_Paid*Values_Entered,Beginning_Balance,""), "")</f>
        <v/>
      </c>
      <c r="E383" s="22" t="str">
        <f>IFERROR(IF(Loan_Not_Paid*Values_Entered,Monthly_Payment,""), "")</f>
        <v/>
      </c>
      <c r="F383" s="22" t="str">
        <f>IFERROR(IF(Loan_Not_Paid*Values_Entered,Principal,""), "")</f>
        <v/>
      </c>
      <c r="G383" s="22" t="str">
        <f>IFERROR(IF(Loan_Not_Paid*Values_Entered,Interest,""), "")</f>
        <v/>
      </c>
      <c r="H383" s="22" t="str">
        <f>IFERROR(IF(Loan_Not_Paid*Values_Entered,Ending_Balance,""), "")</f>
        <v/>
      </c>
    </row>
    <row r="384" spans="2:9" x14ac:dyDescent="0.3">
      <c r="B384" s="20" t="str">
        <f>IFERROR(IF(Loan_Not_Paid*Values_Entered,Payment_Number,""), "")</f>
        <v/>
      </c>
      <c r="C384" s="21" t="str">
        <f>IFERROR(IF(Loan_Not_Paid*Values_Entered,Payment_Date,""), "")</f>
        <v/>
      </c>
      <c r="D384" s="22" t="str">
        <f>IFERROR(IF(Loan_Not_Paid*Values_Entered,Beginning_Balance,""), "")</f>
        <v/>
      </c>
      <c r="E384" s="22" t="str">
        <f>IFERROR(IF(Loan_Not_Paid*Values_Entered,Monthly_Payment,""), "")</f>
        <v/>
      </c>
      <c r="F384" s="22" t="str">
        <f>IFERROR(IF(Loan_Not_Paid*Values_Entered,Principal,""), "")</f>
        <v/>
      </c>
      <c r="G384" s="22" t="str">
        <f>IFERROR(IF(Loan_Not_Paid*Values_Entered,Interest,""), "")</f>
        <v/>
      </c>
      <c r="H384" s="22" t="str">
        <f>IFERROR(IF(Loan_Not_Paid*Values_Entered,Ending_Balance,""), "")</f>
        <v/>
      </c>
    </row>
    <row r="385" spans="2:8" x14ac:dyDescent="0.3">
      <c r="B385" s="20" t="str">
        <f>IFERROR(IF(Loan_Not_Paid*Values_Entered,Payment_Number,""), "")</f>
        <v/>
      </c>
      <c r="C385" s="21" t="str">
        <f>IFERROR(IF(Loan_Not_Paid*Values_Entered,Payment_Date,""), "")</f>
        <v/>
      </c>
      <c r="D385" s="22" t="str">
        <f>IFERROR(IF(Loan_Not_Paid*Values_Entered,Beginning_Balance,""), "")</f>
        <v/>
      </c>
      <c r="E385" s="22" t="str">
        <f>IFERROR(IF(Loan_Not_Paid*Values_Entered,Monthly_Payment,""), "")</f>
        <v/>
      </c>
      <c r="F385" s="22" t="str">
        <f>IFERROR(IF(Loan_Not_Paid*Values_Entered,Principal,""), "")</f>
        <v/>
      </c>
      <c r="G385" s="22" t="str">
        <f>IFERROR(IF(Loan_Not_Paid*Values_Entered,Interest,""), "")</f>
        <v/>
      </c>
      <c r="H385" s="22" t="str">
        <f>IFERROR(IF(Loan_Not_Paid*Values_Entered,Ending_Balance,""), "")</f>
        <v/>
      </c>
    </row>
    <row r="386" spans="2:8" x14ac:dyDescent="0.3">
      <c r="B386" s="20" t="str">
        <f>IFERROR(IF(Loan_Not_Paid*Values_Entered,Payment_Number,""), "")</f>
        <v/>
      </c>
      <c r="C386" s="21" t="str">
        <f>IFERROR(IF(Loan_Not_Paid*Values_Entered,Payment_Date,""), "")</f>
        <v/>
      </c>
      <c r="D386" s="22" t="str">
        <f>IFERROR(IF(Loan_Not_Paid*Values_Entered,Beginning_Balance,""), "")</f>
        <v/>
      </c>
      <c r="E386" s="22" t="str">
        <f>IFERROR(IF(Loan_Not_Paid*Values_Entered,Monthly_Payment,""), "")</f>
        <v/>
      </c>
      <c r="F386" s="22" t="str">
        <f>IFERROR(IF(Loan_Not_Paid*Values_Entered,Principal,""), "")</f>
        <v/>
      </c>
      <c r="G386" s="22" t="str">
        <f>IFERROR(IF(Loan_Not_Paid*Values_Entered,Interest,""), "")</f>
        <v/>
      </c>
      <c r="H386" s="22" t="str">
        <f>IFERROR(IF(Loan_Not_Paid*Values_Entered,Ending_Balance,""), "")</f>
        <v/>
      </c>
    </row>
    <row r="387" spans="2:8" x14ac:dyDescent="0.3">
      <c r="B387" s="20" t="str">
        <f>IFERROR(IF(Loan_Not_Paid*Values_Entered,Payment_Number,""), "")</f>
        <v/>
      </c>
      <c r="C387" s="21" t="str">
        <f>IFERROR(IF(Loan_Not_Paid*Values_Entered,Payment_Date,""), "")</f>
        <v/>
      </c>
      <c r="D387" s="22" t="str">
        <f>IFERROR(IF(Loan_Not_Paid*Values_Entered,Beginning_Balance,""), "")</f>
        <v/>
      </c>
      <c r="E387" s="22" t="str">
        <f>IFERROR(IF(Loan_Not_Paid*Values_Entered,Monthly_Payment,""), "")</f>
        <v/>
      </c>
      <c r="F387" s="22" t="str">
        <f>IFERROR(IF(Loan_Not_Paid*Values_Entered,Principal,""), "")</f>
        <v/>
      </c>
      <c r="G387" s="22" t="str">
        <f>IFERROR(IF(Loan_Not_Paid*Values_Entered,Interest,""), "")</f>
        <v/>
      </c>
      <c r="H387" s="22" t="str">
        <f>IFERROR(IF(Loan_Not_Paid*Values_Entered,Ending_Balance,""), "")</f>
        <v/>
      </c>
    </row>
    <row r="388" spans="2:8" x14ac:dyDescent="0.3">
      <c r="B388" s="20" t="str">
        <f>IFERROR(IF(Loan_Not_Paid*Values_Entered,Payment_Number,""), "")</f>
        <v/>
      </c>
      <c r="C388" s="21" t="str">
        <f>IFERROR(IF(Loan_Not_Paid*Values_Entered,Payment_Date,""), "")</f>
        <v/>
      </c>
      <c r="D388" s="22" t="str">
        <f>IFERROR(IF(Loan_Not_Paid*Values_Entered,Beginning_Balance,""), "")</f>
        <v/>
      </c>
      <c r="E388" s="22" t="str">
        <f>IFERROR(IF(Loan_Not_Paid*Values_Entered,Monthly_Payment,""), "")</f>
        <v/>
      </c>
      <c r="F388" s="22" t="str">
        <f>IFERROR(IF(Loan_Not_Paid*Values_Entered,Principal,""), "")</f>
        <v/>
      </c>
      <c r="G388" s="22" t="str">
        <f>IFERROR(IF(Loan_Not_Paid*Values_Entered,Interest,""), "")</f>
        <v/>
      </c>
      <c r="H388" s="22" t="str">
        <f>IFERROR(IF(Loan_Not_Paid*Values_Entered,Ending_Balance,""), "")</f>
        <v/>
      </c>
    </row>
    <row r="389" spans="2:8" x14ac:dyDescent="0.3">
      <c r="B389" s="20" t="str">
        <f>IFERROR(IF(Loan_Not_Paid*Values_Entered,Payment_Number,""), "")</f>
        <v/>
      </c>
      <c r="C389" s="21" t="str">
        <f>IFERROR(IF(Loan_Not_Paid*Values_Entered,Payment_Date,""), "")</f>
        <v/>
      </c>
      <c r="D389" s="22" t="str">
        <f>IFERROR(IF(Loan_Not_Paid*Values_Entered,Beginning_Balance,""), "")</f>
        <v/>
      </c>
      <c r="E389" s="22" t="str">
        <f>IFERROR(IF(Loan_Not_Paid*Values_Entered,Monthly_Payment,""), "")</f>
        <v/>
      </c>
      <c r="F389" s="22" t="str">
        <f>IFERROR(IF(Loan_Not_Paid*Values_Entered,Principal,""), "")</f>
        <v/>
      </c>
      <c r="G389" s="22" t="str">
        <f>IFERROR(IF(Loan_Not_Paid*Values_Entered,Interest,""), "")</f>
        <v/>
      </c>
      <c r="H389" s="22" t="str">
        <f>IFERROR(IF(Loan_Not_Paid*Values_Entered,Ending_Balance,""), "")</f>
        <v/>
      </c>
    </row>
    <row r="390" spans="2:8" x14ac:dyDescent="0.3">
      <c r="B390" s="20" t="str">
        <f>IFERROR(IF(Loan_Not_Paid*Values_Entered,Payment_Number,""), "")</f>
        <v/>
      </c>
      <c r="C390" s="21" t="str">
        <f>IFERROR(IF(Loan_Not_Paid*Values_Entered,Payment_Date,""), "")</f>
        <v/>
      </c>
      <c r="D390" s="22" t="str">
        <f>IFERROR(IF(Loan_Not_Paid*Values_Entered,Beginning_Balance,""), "")</f>
        <v/>
      </c>
      <c r="E390" s="22" t="str">
        <f>IFERROR(IF(Loan_Not_Paid*Values_Entered,Monthly_Payment,""), "")</f>
        <v/>
      </c>
      <c r="F390" s="22" t="str">
        <f>IFERROR(IF(Loan_Not_Paid*Values_Entered,Principal,""), "")</f>
        <v/>
      </c>
      <c r="G390" s="22" t="str">
        <f>IFERROR(IF(Loan_Not_Paid*Values_Entered,Interest,""), "")</f>
        <v/>
      </c>
      <c r="H390" s="22" t="str">
        <f>IFERROR(IF(Loan_Not_Paid*Values_Entered,Ending_Balance,""), "")</f>
        <v/>
      </c>
    </row>
    <row r="391" spans="2:8" x14ac:dyDescent="0.3">
      <c r="B391" s="20" t="str">
        <f>IFERROR(IF(Loan_Not_Paid*Values_Entered,Payment_Number,""), "")</f>
        <v/>
      </c>
      <c r="C391" s="21" t="str">
        <f>IFERROR(IF(Loan_Not_Paid*Values_Entered,Payment_Date,""), "")</f>
        <v/>
      </c>
      <c r="D391" s="22" t="str">
        <f>IFERROR(IF(Loan_Not_Paid*Values_Entered,Beginning_Balance,""), "")</f>
        <v/>
      </c>
      <c r="E391" s="22" t="str">
        <f>IFERROR(IF(Loan_Not_Paid*Values_Entered,Monthly_Payment,""), "")</f>
        <v/>
      </c>
      <c r="F391" s="22" t="str">
        <f>IFERROR(IF(Loan_Not_Paid*Values_Entered,Principal,""), "")</f>
        <v/>
      </c>
      <c r="G391" s="22" t="str">
        <f>IFERROR(IF(Loan_Not_Paid*Values_Entered,Interest,""), "")</f>
        <v/>
      </c>
      <c r="H391" s="22" t="str">
        <f>IFERROR(IF(Loan_Not_Paid*Values_Entered,Ending_Balance,""), "")</f>
        <v/>
      </c>
    </row>
    <row r="392" spans="2:8" x14ac:dyDescent="0.3">
      <c r="B392" s="20" t="str">
        <f>IFERROR(IF(Loan_Not_Paid*Values_Entered,Payment_Number,""), "")</f>
        <v/>
      </c>
      <c r="C392" s="21" t="str">
        <f>IFERROR(IF(Loan_Not_Paid*Values_Entered,Payment_Date,""), "")</f>
        <v/>
      </c>
      <c r="D392" s="22" t="str">
        <f>IFERROR(IF(Loan_Not_Paid*Values_Entered,Beginning_Balance,""), "")</f>
        <v/>
      </c>
      <c r="E392" s="22" t="str">
        <f>IFERROR(IF(Loan_Not_Paid*Values_Entered,Monthly_Payment,""), "")</f>
        <v/>
      </c>
      <c r="F392" s="22" t="str">
        <f>IFERROR(IF(Loan_Not_Paid*Values_Entered,Principal,""), "")</f>
        <v/>
      </c>
      <c r="G392" s="22" t="str">
        <f>IFERROR(IF(Loan_Not_Paid*Values_Entered,Interest,""), "")</f>
        <v/>
      </c>
      <c r="H392" s="22" t="str">
        <f>IFERROR(IF(Loan_Not_Paid*Values_Entered,Ending_Balance,""), "")</f>
        <v/>
      </c>
    </row>
    <row r="393" spans="2:8" x14ac:dyDescent="0.3">
      <c r="B393" s="20" t="str">
        <f>IFERROR(IF(Loan_Not_Paid*Values_Entered,Payment_Number,""), "")</f>
        <v/>
      </c>
      <c r="C393" s="21" t="str">
        <f>IFERROR(IF(Loan_Not_Paid*Values_Entered,Payment_Date,""), "")</f>
        <v/>
      </c>
      <c r="D393" s="22" t="str">
        <f>IFERROR(IF(Loan_Not_Paid*Values_Entered,Beginning_Balance,""), "")</f>
        <v/>
      </c>
      <c r="E393" s="22" t="str">
        <f>IFERROR(IF(Loan_Not_Paid*Values_Entered,Monthly_Payment,""), "")</f>
        <v/>
      </c>
      <c r="F393" s="22" t="str">
        <f>IFERROR(IF(Loan_Not_Paid*Values_Entered,Principal,""), "")</f>
        <v/>
      </c>
      <c r="G393" s="22" t="str">
        <f>IFERROR(IF(Loan_Not_Paid*Values_Entered,Interest,""), "")</f>
        <v/>
      </c>
      <c r="H393" s="22" t="str">
        <f>IFERROR(IF(Loan_Not_Paid*Values_Entered,Ending_Balance,""), "")</f>
        <v/>
      </c>
    </row>
    <row r="394" spans="2:8" x14ac:dyDescent="0.3">
      <c r="B394" s="20" t="str">
        <f>IFERROR(IF(Loan_Not_Paid*Values_Entered,Payment_Number,""), "")</f>
        <v/>
      </c>
      <c r="C394" s="21" t="str">
        <f>IFERROR(IF(Loan_Not_Paid*Values_Entered,Payment_Date,""), "")</f>
        <v/>
      </c>
      <c r="D394" s="22" t="str">
        <f>IFERROR(IF(Loan_Not_Paid*Values_Entered,Beginning_Balance,""), "")</f>
        <v/>
      </c>
      <c r="E394" s="22" t="str">
        <f>IFERROR(IF(Loan_Not_Paid*Values_Entered,Monthly_Payment,""), "")</f>
        <v/>
      </c>
      <c r="F394" s="22" t="str">
        <f>IFERROR(IF(Loan_Not_Paid*Values_Entered,Principal,""), "")</f>
        <v/>
      </c>
      <c r="G394" s="22" t="str">
        <f>IFERROR(IF(Loan_Not_Paid*Values_Entered,Interest,""), "")</f>
        <v/>
      </c>
      <c r="H394" s="22" t="str">
        <f>IFERROR(IF(Loan_Not_Paid*Values_Entered,Ending_Balance,""), "")</f>
        <v/>
      </c>
    </row>
    <row r="395" spans="2:8" x14ac:dyDescent="0.3">
      <c r="B395" s="20" t="str">
        <f>IFERROR(IF(Loan_Not_Paid*Values_Entered,Payment_Number,""), "")</f>
        <v/>
      </c>
      <c r="C395" s="21" t="str">
        <f>IFERROR(IF(Loan_Not_Paid*Values_Entered,Payment_Date,""), "")</f>
        <v/>
      </c>
      <c r="D395" s="22" t="str">
        <f>IFERROR(IF(Loan_Not_Paid*Values_Entered,Beginning_Balance,""), "")</f>
        <v/>
      </c>
      <c r="E395" s="22" t="str">
        <f>IFERROR(IF(Loan_Not_Paid*Values_Entered,Monthly_Payment,""), "")</f>
        <v/>
      </c>
      <c r="F395" s="22" t="str">
        <f>IFERROR(IF(Loan_Not_Paid*Values_Entered,Principal,""), "")</f>
        <v/>
      </c>
      <c r="G395" s="22" t="str">
        <f>IFERROR(IF(Loan_Not_Paid*Values_Entered,Interest,""), "")</f>
        <v/>
      </c>
      <c r="H395" s="22" t="str">
        <f>IFERROR(IF(Loan_Not_Paid*Values_Entered,Ending_Balance,""), "")</f>
        <v/>
      </c>
    </row>
    <row r="396" spans="2:8" x14ac:dyDescent="0.3">
      <c r="B396" s="20" t="str">
        <f>IFERROR(IF(Loan_Not_Paid*Values_Entered,Payment_Number,""), "")</f>
        <v/>
      </c>
      <c r="C396" s="21" t="str">
        <f>IFERROR(IF(Loan_Not_Paid*Values_Entered,Payment_Date,""), "")</f>
        <v/>
      </c>
      <c r="D396" s="22" t="str">
        <f>IFERROR(IF(Loan_Not_Paid*Values_Entered,Beginning_Balance,""), "")</f>
        <v/>
      </c>
      <c r="E396" s="22" t="str">
        <f>IFERROR(IF(Loan_Not_Paid*Values_Entered,Monthly_Payment,""), "")</f>
        <v/>
      </c>
      <c r="F396" s="22" t="str">
        <f>IFERROR(IF(Loan_Not_Paid*Values_Entered,Principal,""), "")</f>
        <v/>
      </c>
      <c r="G396" s="22" t="str">
        <f>IFERROR(IF(Loan_Not_Paid*Values_Entered,Interest,""), "")</f>
        <v/>
      </c>
      <c r="H396" s="22" t="str">
        <f>IFERROR(IF(Loan_Not_Paid*Values_Entered,Ending_Balance,""), "")</f>
        <v/>
      </c>
    </row>
    <row r="397" spans="2:8" x14ac:dyDescent="0.3">
      <c r="B397" s="20" t="str">
        <f>IFERROR(IF(Loan_Not_Paid*Values_Entered,Payment_Number,""), "")</f>
        <v/>
      </c>
      <c r="C397" s="21" t="str">
        <f>IFERROR(IF(Loan_Not_Paid*Values_Entered,Payment_Date,""), "")</f>
        <v/>
      </c>
      <c r="D397" s="22" t="str">
        <f>IFERROR(IF(Loan_Not_Paid*Values_Entered,Beginning_Balance,""), "")</f>
        <v/>
      </c>
      <c r="E397" s="22" t="str">
        <f>IFERROR(IF(Loan_Not_Paid*Values_Entered,Monthly_Payment,""), "")</f>
        <v/>
      </c>
      <c r="F397" s="22" t="str">
        <f>IFERROR(IF(Loan_Not_Paid*Values_Entered,Principal,""), "")</f>
        <v/>
      </c>
      <c r="G397" s="22" t="str">
        <f>IFERROR(IF(Loan_Not_Paid*Values_Entered,Interest,""), "")</f>
        <v/>
      </c>
      <c r="H397" s="22" t="str">
        <f>IFERROR(IF(Loan_Not_Paid*Values_Entered,Ending_Balance,""), "")</f>
        <v/>
      </c>
    </row>
    <row r="398" spans="2:8" x14ac:dyDescent="0.3">
      <c r="B398" s="20" t="str">
        <f>IFERROR(IF(Loan_Not_Paid*Values_Entered,Payment_Number,""), "")</f>
        <v/>
      </c>
      <c r="C398" s="21" t="str">
        <f>IFERROR(IF(Loan_Not_Paid*Values_Entered,Payment_Date,""), "")</f>
        <v/>
      </c>
      <c r="D398" s="22" t="str">
        <f>IFERROR(IF(Loan_Not_Paid*Values_Entered,Beginning_Balance,""), "")</f>
        <v/>
      </c>
      <c r="E398" s="22" t="str">
        <f>IFERROR(IF(Loan_Not_Paid*Values_Entered,Monthly_Payment,""), "")</f>
        <v/>
      </c>
      <c r="F398" s="22" t="str">
        <f>IFERROR(IF(Loan_Not_Paid*Values_Entered,Principal,""), "")</f>
        <v/>
      </c>
      <c r="G398" s="22" t="str">
        <f>IFERROR(IF(Loan_Not_Paid*Values_Entered,Interest,""), "")</f>
        <v/>
      </c>
      <c r="H398" s="22" t="str">
        <f>IFERROR(IF(Loan_Not_Paid*Values_Entered,Ending_Balance,""), "")</f>
        <v/>
      </c>
    </row>
    <row r="399" spans="2:8" x14ac:dyDescent="0.3">
      <c r="B399" s="20" t="str">
        <f>IFERROR(IF(Loan_Not_Paid*Values_Entered,Payment_Number,""), "")</f>
        <v/>
      </c>
      <c r="C399" s="21" t="str">
        <f>IFERROR(IF(Loan_Not_Paid*Values_Entered,Payment_Date,""), "")</f>
        <v/>
      </c>
      <c r="D399" s="22" t="str">
        <f>IFERROR(IF(Loan_Not_Paid*Values_Entered,Beginning_Balance,""), "")</f>
        <v/>
      </c>
      <c r="E399" s="22" t="str">
        <f>IFERROR(IF(Loan_Not_Paid*Values_Entered,Monthly_Payment,""), "")</f>
        <v/>
      </c>
      <c r="F399" s="22" t="str">
        <f>IFERROR(IF(Loan_Not_Paid*Values_Entered,Principal,""), "")</f>
        <v/>
      </c>
      <c r="G399" s="22" t="str">
        <f>IFERROR(IF(Loan_Not_Paid*Values_Entered,Interest,""), "")</f>
        <v/>
      </c>
      <c r="H399" s="22" t="str">
        <f>IFERROR(IF(Loan_Not_Paid*Values_Entered,Ending_Balance,""), "")</f>
        <v/>
      </c>
    </row>
    <row r="400" spans="2:8" x14ac:dyDescent="0.3">
      <c r="B400" s="20" t="str">
        <f>IFERROR(IF(Loan_Not_Paid*Values_Entered,Payment_Number,""), "")</f>
        <v/>
      </c>
      <c r="C400" s="21" t="str">
        <f>IFERROR(IF(Loan_Not_Paid*Values_Entered,Payment_Date,""), "")</f>
        <v/>
      </c>
      <c r="D400" s="22" t="str">
        <f>IFERROR(IF(Loan_Not_Paid*Values_Entered,Beginning_Balance,""), "")</f>
        <v/>
      </c>
      <c r="E400" s="22" t="str">
        <f>IFERROR(IF(Loan_Not_Paid*Values_Entered,Monthly_Payment,""), "")</f>
        <v/>
      </c>
      <c r="F400" s="22" t="str">
        <f>IFERROR(IF(Loan_Not_Paid*Values_Entered,Principal,""), "")</f>
        <v/>
      </c>
      <c r="G400" s="22" t="str">
        <f>IFERROR(IF(Loan_Not_Paid*Values_Entered,Interest,""), "")</f>
        <v/>
      </c>
      <c r="H400" s="22" t="str">
        <f>IFERROR(IF(Loan_Not_Paid*Values_Entered,Ending_Balance,""), "")</f>
        <v/>
      </c>
    </row>
    <row r="401" spans="2:8" x14ac:dyDescent="0.3">
      <c r="B401" s="20" t="str">
        <f>IFERROR(IF(Loan_Not_Paid*Values_Entered,Payment_Number,""), "")</f>
        <v/>
      </c>
      <c r="C401" s="21" t="str">
        <f>IFERROR(IF(Loan_Not_Paid*Values_Entered,Payment_Date,""), "")</f>
        <v/>
      </c>
      <c r="D401" s="22" t="str">
        <f>IFERROR(IF(Loan_Not_Paid*Values_Entered,Beginning_Balance,""), "")</f>
        <v/>
      </c>
      <c r="E401" s="22" t="str">
        <f>IFERROR(IF(Loan_Not_Paid*Values_Entered,Monthly_Payment,""), "")</f>
        <v/>
      </c>
      <c r="F401" s="22" t="str">
        <f>IFERROR(IF(Loan_Not_Paid*Values_Entered,Principal,""), "")</f>
        <v/>
      </c>
      <c r="G401" s="22" t="str">
        <f>IFERROR(IF(Loan_Not_Paid*Values_Entered,Interest,""), "")</f>
        <v/>
      </c>
      <c r="H401" s="22" t="str">
        <f>IFERROR(IF(Loan_Not_Paid*Values_Entered,Ending_Balance,""), "")</f>
        <v/>
      </c>
    </row>
    <row r="402" spans="2:8" x14ac:dyDescent="0.3">
      <c r="B402" s="20" t="str">
        <f>IFERROR(IF(Loan_Not_Paid*Values_Entered,Payment_Number,""), "")</f>
        <v/>
      </c>
      <c r="C402" s="21" t="str">
        <f>IFERROR(IF(Loan_Not_Paid*Values_Entered,Payment_Date,""), "")</f>
        <v/>
      </c>
      <c r="D402" s="22" t="str">
        <f>IFERROR(IF(Loan_Not_Paid*Values_Entered,Beginning_Balance,""), "")</f>
        <v/>
      </c>
      <c r="E402" s="22" t="str">
        <f>IFERROR(IF(Loan_Not_Paid*Values_Entered,Monthly_Payment,""), "")</f>
        <v/>
      </c>
      <c r="F402" s="22" t="str">
        <f>IFERROR(IF(Loan_Not_Paid*Values_Entered,Principal,""), "")</f>
        <v/>
      </c>
      <c r="G402" s="22" t="str">
        <f>IFERROR(IF(Loan_Not_Paid*Values_Entered,Interest,""), "")</f>
        <v/>
      </c>
      <c r="H402" s="22" t="str">
        <f>IFERROR(IF(Loan_Not_Paid*Values_Entered,Ending_Balance,""), "")</f>
        <v/>
      </c>
    </row>
    <row r="403" spans="2:8" x14ac:dyDescent="0.3">
      <c r="B403" s="20" t="str">
        <f>IFERROR(IF(Loan_Not_Paid*Values_Entered,Payment_Number,""), "")</f>
        <v/>
      </c>
      <c r="C403" s="21" t="str">
        <f>IFERROR(IF(Loan_Not_Paid*Values_Entered,Payment_Date,""), "")</f>
        <v/>
      </c>
      <c r="D403" s="22" t="str">
        <f>IFERROR(IF(Loan_Not_Paid*Values_Entered,Beginning_Balance,""), "")</f>
        <v/>
      </c>
      <c r="E403" s="22" t="str">
        <f>IFERROR(IF(Loan_Not_Paid*Values_Entered,Monthly_Payment,""), "")</f>
        <v/>
      </c>
      <c r="F403" s="22" t="str">
        <f>IFERROR(IF(Loan_Not_Paid*Values_Entered,Principal,""), "")</f>
        <v/>
      </c>
      <c r="G403" s="22" t="str">
        <f>IFERROR(IF(Loan_Not_Paid*Values_Entered,Interest,""), "")</f>
        <v/>
      </c>
      <c r="H403" s="22" t="str">
        <f>IFERROR(IF(Loan_Not_Paid*Values_Entered,Ending_Balance,""), "")</f>
        <v/>
      </c>
    </row>
    <row r="404" spans="2:8" x14ac:dyDescent="0.3">
      <c r="B404" s="20" t="str">
        <f>IFERROR(IF(Loan_Not_Paid*Values_Entered,Payment_Number,""), "")</f>
        <v/>
      </c>
      <c r="C404" s="21" t="str">
        <f>IFERROR(IF(Loan_Not_Paid*Values_Entered,Payment_Date,""), "")</f>
        <v/>
      </c>
      <c r="D404" s="22" t="str">
        <f>IFERROR(IF(Loan_Not_Paid*Values_Entered,Beginning_Balance,""), "")</f>
        <v/>
      </c>
      <c r="E404" s="22" t="str">
        <f>IFERROR(IF(Loan_Not_Paid*Values_Entered,Monthly_Payment,""), "")</f>
        <v/>
      </c>
      <c r="F404" s="22" t="str">
        <f>IFERROR(IF(Loan_Not_Paid*Values_Entered,Principal,""), "")</f>
        <v/>
      </c>
      <c r="G404" s="22" t="str">
        <f>IFERROR(IF(Loan_Not_Paid*Values_Entered,Interest,""), "")</f>
        <v/>
      </c>
      <c r="H404" s="22" t="str">
        <f>IFERROR(IF(Loan_Not_Paid*Values_Entered,Ending_Balance,""), "")</f>
        <v/>
      </c>
    </row>
    <row r="405" spans="2:8" x14ac:dyDescent="0.3">
      <c r="B405" s="20" t="str">
        <f>IFERROR(IF(Loan_Not_Paid*Values_Entered,Payment_Number,""), "")</f>
        <v/>
      </c>
      <c r="C405" s="21" t="str">
        <f>IFERROR(IF(Loan_Not_Paid*Values_Entered,Payment_Date,""), "")</f>
        <v/>
      </c>
      <c r="D405" s="22" t="str">
        <f>IFERROR(IF(Loan_Not_Paid*Values_Entered,Beginning_Balance,""), "")</f>
        <v/>
      </c>
      <c r="E405" s="22" t="str">
        <f>IFERROR(IF(Loan_Not_Paid*Values_Entered,Monthly_Payment,""), "")</f>
        <v/>
      </c>
      <c r="F405" s="22" t="str">
        <f>IFERROR(IF(Loan_Not_Paid*Values_Entered,Principal,""), "")</f>
        <v/>
      </c>
      <c r="G405" s="22" t="str">
        <f>IFERROR(IF(Loan_Not_Paid*Values_Entered,Interest,""), "")</f>
        <v/>
      </c>
      <c r="H405" s="22" t="str">
        <f>IFERROR(IF(Loan_Not_Paid*Values_Entered,Ending_Balance,""), "")</f>
        <v/>
      </c>
    </row>
    <row r="406" spans="2:8" x14ac:dyDescent="0.3">
      <c r="B406" s="20" t="str">
        <f>IFERROR(IF(Loan_Not_Paid*Values_Entered,Payment_Number,""), "")</f>
        <v/>
      </c>
      <c r="C406" s="21" t="str">
        <f>IFERROR(IF(Loan_Not_Paid*Values_Entered,Payment_Date,""), "")</f>
        <v/>
      </c>
      <c r="D406" s="22" t="str">
        <f>IFERROR(IF(Loan_Not_Paid*Values_Entered,Beginning_Balance,""), "")</f>
        <v/>
      </c>
      <c r="E406" s="22" t="str">
        <f>IFERROR(IF(Loan_Not_Paid*Values_Entered,Monthly_Payment,""), "")</f>
        <v/>
      </c>
      <c r="F406" s="22" t="str">
        <f>IFERROR(IF(Loan_Not_Paid*Values_Entered,Principal,""), "")</f>
        <v/>
      </c>
      <c r="G406" s="22" t="str">
        <f>IFERROR(IF(Loan_Not_Paid*Values_Entered,Interest,""), "")</f>
        <v/>
      </c>
      <c r="H406" s="22" t="str">
        <f>IFERROR(IF(Loan_Not_Paid*Values_Entered,Ending_Balance,""), "")</f>
        <v/>
      </c>
    </row>
    <row r="407" spans="2:8" x14ac:dyDescent="0.3">
      <c r="B407" s="20" t="str">
        <f>IFERROR(IF(Loan_Not_Paid*Values_Entered,Payment_Number,""), "")</f>
        <v/>
      </c>
      <c r="C407" s="21" t="str">
        <f>IFERROR(IF(Loan_Not_Paid*Values_Entered,Payment_Date,""), "")</f>
        <v/>
      </c>
      <c r="D407" s="22" t="str">
        <f>IFERROR(IF(Loan_Not_Paid*Values_Entered,Beginning_Balance,""), "")</f>
        <v/>
      </c>
      <c r="E407" s="22" t="str">
        <f>IFERROR(IF(Loan_Not_Paid*Values_Entered,Monthly_Payment,""), "")</f>
        <v/>
      </c>
      <c r="F407" s="22" t="str">
        <f>IFERROR(IF(Loan_Not_Paid*Values_Entered,Principal,""), "")</f>
        <v/>
      </c>
      <c r="G407" s="22" t="str">
        <f>IFERROR(IF(Loan_Not_Paid*Values_Entered,Interest,""), "")</f>
        <v/>
      </c>
      <c r="H407" s="22" t="str">
        <f>IFERROR(IF(Loan_Not_Paid*Values_Entered,Ending_Balance,""), "")</f>
        <v/>
      </c>
    </row>
    <row r="408" spans="2:8" x14ac:dyDescent="0.3">
      <c r="B408" s="20" t="str">
        <f>IFERROR(IF(Loan_Not_Paid*Values_Entered,Payment_Number,""), "")</f>
        <v/>
      </c>
      <c r="C408" s="21" t="str">
        <f>IFERROR(IF(Loan_Not_Paid*Values_Entered,Payment_Date,""), "")</f>
        <v/>
      </c>
      <c r="D408" s="22" t="str">
        <f>IFERROR(IF(Loan_Not_Paid*Values_Entered,Beginning_Balance,""), "")</f>
        <v/>
      </c>
      <c r="E408" s="22" t="str">
        <f>IFERROR(IF(Loan_Not_Paid*Values_Entered,Monthly_Payment,""), "")</f>
        <v/>
      </c>
      <c r="F408" s="22" t="str">
        <f>IFERROR(IF(Loan_Not_Paid*Values_Entered,Principal,""), "")</f>
        <v/>
      </c>
      <c r="G408" s="22" t="str">
        <f>IFERROR(IF(Loan_Not_Paid*Values_Entered,Interest,""), "")</f>
        <v/>
      </c>
      <c r="H408" s="22" t="str">
        <f>IFERROR(IF(Loan_Not_Paid*Values_Entered,Ending_Balance,""), "")</f>
        <v/>
      </c>
    </row>
    <row r="409" spans="2:8" x14ac:dyDescent="0.3">
      <c r="B409" s="20" t="str">
        <f>IFERROR(IF(Loan_Not_Paid*Values_Entered,Payment_Number,""), "")</f>
        <v/>
      </c>
      <c r="C409" s="21" t="str">
        <f>IFERROR(IF(Loan_Not_Paid*Values_Entered,Payment_Date,""), "")</f>
        <v/>
      </c>
      <c r="D409" s="22" t="str">
        <f>IFERROR(IF(Loan_Not_Paid*Values_Entered,Beginning_Balance,""), "")</f>
        <v/>
      </c>
      <c r="E409" s="22" t="str">
        <f>IFERROR(IF(Loan_Not_Paid*Values_Entered,Monthly_Payment,""), "")</f>
        <v/>
      </c>
      <c r="F409" s="22" t="str">
        <f>IFERROR(IF(Loan_Not_Paid*Values_Entered,Principal,""), "")</f>
        <v/>
      </c>
      <c r="G409" s="22" t="str">
        <f>IFERROR(IF(Loan_Not_Paid*Values_Entered,Interest,""), "")</f>
        <v/>
      </c>
      <c r="H409" s="22" t="str">
        <f>IFERROR(IF(Loan_Not_Paid*Values_Entered,Ending_Balance,""), "")</f>
        <v/>
      </c>
    </row>
    <row r="410" spans="2:8" x14ac:dyDescent="0.3">
      <c r="B410" s="20" t="str">
        <f>IFERROR(IF(Loan_Not_Paid*Values_Entered,Payment_Number,""), "")</f>
        <v/>
      </c>
      <c r="C410" s="21" t="str">
        <f>IFERROR(IF(Loan_Not_Paid*Values_Entered,Payment_Date,""), "")</f>
        <v/>
      </c>
      <c r="D410" s="22" t="str">
        <f>IFERROR(IF(Loan_Not_Paid*Values_Entered,Beginning_Balance,""), "")</f>
        <v/>
      </c>
      <c r="E410" s="22" t="str">
        <f>IFERROR(IF(Loan_Not_Paid*Values_Entered,Monthly_Payment,""), "")</f>
        <v/>
      </c>
      <c r="F410" s="22" t="str">
        <f>IFERROR(IF(Loan_Not_Paid*Values_Entered,Principal,""), "")</f>
        <v/>
      </c>
      <c r="G410" s="22" t="str">
        <f>IFERROR(IF(Loan_Not_Paid*Values_Entered,Interest,""), "")</f>
        <v/>
      </c>
      <c r="H410" s="22" t="str">
        <f>IFERROR(IF(Loan_Not_Paid*Values_Entered,Ending_Balance,""), "")</f>
        <v/>
      </c>
    </row>
    <row r="411" spans="2:8" x14ac:dyDescent="0.3">
      <c r="B411" s="2" t="str">
        <f>IFERROR(IF(Loan_Not_Paid*Values_Entered,Payment_Number,""), "")</f>
        <v/>
      </c>
      <c r="C411" s="4" t="str">
        <f>IFERROR(IF(Loan_Not_Paid*Values_Entered,Payment_Date,""), "")</f>
        <v/>
      </c>
      <c r="D411" s="5" t="str">
        <f>IFERROR(IF(Loan_Not_Paid*Values_Entered,Beginning_Balance,""), "")</f>
        <v/>
      </c>
      <c r="E411" s="5" t="str">
        <f>IFERROR(IF(Loan_Not_Paid*Values_Entered,Monthly_Payment,""), "")</f>
        <v/>
      </c>
      <c r="F411" s="5" t="str">
        <f>IFERROR(IF(Loan_Not_Paid*Values_Entered,Principal,""), "")</f>
        <v/>
      </c>
      <c r="G411" s="5" t="str">
        <f>IFERROR(IF(Loan_Not_Paid*Values_Entered,Interest,""), "")</f>
        <v/>
      </c>
      <c r="H411" s="5" t="str">
        <f>IFERROR(IF(Loan_Not_Paid*Values_Entered,Ending_Balance,""), "")</f>
        <v/>
      </c>
    </row>
    <row r="412" spans="2:8" x14ac:dyDescent="0.3">
      <c r="B412" s="2" t="str">
        <f>IFERROR(IF(Loan_Not_Paid*Values_Entered,Payment_Number,""), "")</f>
        <v/>
      </c>
      <c r="C412" s="4" t="str">
        <f>IFERROR(IF(Loan_Not_Paid*Values_Entered,Payment_Date,""), "")</f>
        <v/>
      </c>
      <c r="D412" s="5" t="str">
        <f>IFERROR(IF(Loan_Not_Paid*Values_Entered,Beginning_Balance,""), "")</f>
        <v/>
      </c>
      <c r="E412" s="5" t="str">
        <f>IFERROR(IF(Loan_Not_Paid*Values_Entered,Monthly_Payment,""), "")</f>
        <v/>
      </c>
      <c r="F412" s="5" t="str">
        <f>IFERROR(IF(Loan_Not_Paid*Values_Entered,Principal,""), "")</f>
        <v/>
      </c>
      <c r="G412" s="5" t="str">
        <f>IFERROR(IF(Loan_Not_Paid*Values_Entered,Interest,""), "")</f>
        <v/>
      </c>
      <c r="H412" s="5" t="str">
        <f>IFERROR(IF(Loan_Not_Paid*Values_Entered,Ending_Balance,""), "")</f>
        <v/>
      </c>
    </row>
    <row r="413" spans="2:8" x14ac:dyDescent="0.3">
      <c r="B413" s="2" t="str">
        <f>IFERROR(IF(Loan_Not_Paid*Values_Entered,Payment_Number,""), "")</f>
        <v/>
      </c>
      <c r="C413" s="4" t="str">
        <f>IFERROR(IF(Loan_Not_Paid*Values_Entered,Payment_Date,""), "")</f>
        <v/>
      </c>
      <c r="D413" s="5" t="str">
        <f>IFERROR(IF(Loan_Not_Paid*Values_Entered,Beginning_Balance,""), "")</f>
        <v/>
      </c>
      <c r="E413" s="5" t="str">
        <f>IFERROR(IF(Loan_Not_Paid*Values_Entered,Monthly_Payment,""), "")</f>
        <v/>
      </c>
      <c r="F413" s="5" t="str">
        <f>IFERROR(IF(Loan_Not_Paid*Values_Entered,Principal,""), "")</f>
        <v/>
      </c>
      <c r="G413" s="5" t="str">
        <f>IFERROR(IF(Loan_Not_Paid*Values_Entered,Interest,""), "")</f>
        <v/>
      </c>
      <c r="H413" s="5" t="str">
        <f>IFERROR(IF(Loan_Not_Paid*Values_Entered,Ending_Balance,""), "")</f>
        <v/>
      </c>
    </row>
    <row r="414" spans="2:8" x14ac:dyDescent="0.3">
      <c r="B414" s="2" t="str">
        <f>IFERROR(IF(Loan_Not_Paid*Values_Entered,Payment_Number,""), "")</f>
        <v/>
      </c>
      <c r="C414" s="4" t="str">
        <f>IFERROR(IF(Loan_Not_Paid*Values_Entered,Payment_Date,""), "")</f>
        <v/>
      </c>
      <c r="D414" s="5" t="str">
        <f>IFERROR(IF(Loan_Not_Paid*Values_Entered,Beginning_Balance,""), "")</f>
        <v/>
      </c>
      <c r="E414" s="5" t="str">
        <f>IFERROR(IF(Loan_Not_Paid*Values_Entered,Monthly_Payment,""), "")</f>
        <v/>
      </c>
      <c r="F414" s="5" t="str">
        <f>IFERROR(IF(Loan_Not_Paid*Values_Entered,Principal,""), "")</f>
        <v/>
      </c>
      <c r="G414" s="5" t="str">
        <f>IFERROR(IF(Loan_Not_Paid*Values_Entered,Interest,""), "")</f>
        <v/>
      </c>
      <c r="H414" s="5" t="str">
        <f>IFERROR(IF(Loan_Not_Paid*Values_Entered,Ending_Balance,""), "")</f>
        <v/>
      </c>
    </row>
    <row r="415" spans="2:8" x14ac:dyDescent="0.3">
      <c r="B415" s="2" t="str">
        <f>IFERROR(IF(Loan_Not_Paid*Values_Entered,Payment_Number,""), "")</f>
        <v/>
      </c>
      <c r="C415" s="4" t="str">
        <f>IFERROR(IF(Loan_Not_Paid*Values_Entered,Payment_Date,""), "")</f>
        <v/>
      </c>
      <c r="D415" s="5" t="str">
        <f>IFERROR(IF(Loan_Not_Paid*Values_Entered,Beginning_Balance,""), "")</f>
        <v/>
      </c>
      <c r="E415" s="5" t="str">
        <f>IFERROR(IF(Loan_Not_Paid*Values_Entered,Monthly_Payment,""), "")</f>
        <v/>
      </c>
      <c r="F415" s="5" t="str">
        <f>IFERROR(IF(Loan_Not_Paid*Values_Entered,Principal,""), "")</f>
        <v/>
      </c>
      <c r="G415" s="5" t="str">
        <f>IFERROR(IF(Loan_Not_Paid*Values_Entered,Interest,""), "")</f>
        <v/>
      </c>
      <c r="H415" s="5" t="str">
        <f>IFERROR(IF(Loan_Not_Paid*Values_Entered,Ending_Balance,""), "")</f>
        <v/>
      </c>
    </row>
    <row r="416" spans="2:8" x14ac:dyDescent="0.3">
      <c r="B416" s="2" t="str">
        <f>IFERROR(IF(Loan_Not_Paid*Values_Entered,Payment_Number,""), "")</f>
        <v/>
      </c>
      <c r="C416" s="4" t="str">
        <f>IFERROR(IF(Loan_Not_Paid*Values_Entered,Payment_Date,""), "")</f>
        <v/>
      </c>
      <c r="D416" s="5" t="str">
        <f>IFERROR(IF(Loan_Not_Paid*Values_Entered,Beginning_Balance,""), "")</f>
        <v/>
      </c>
      <c r="E416" s="5" t="str">
        <f>IFERROR(IF(Loan_Not_Paid*Values_Entered,Monthly_Payment,""), "")</f>
        <v/>
      </c>
      <c r="F416" s="5" t="str">
        <f>IFERROR(IF(Loan_Not_Paid*Values_Entered,Principal,""), "")</f>
        <v/>
      </c>
      <c r="G416" s="5" t="str">
        <f>IFERROR(IF(Loan_Not_Paid*Values_Entered,Interest,""), "")</f>
        <v/>
      </c>
      <c r="H416" s="5" t="str">
        <f>IFERROR(IF(Loan_Not_Paid*Values_Entered,Ending_Balance,""), "")</f>
        <v/>
      </c>
    </row>
    <row r="417" spans="2:8" x14ac:dyDescent="0.3">
      <c r="B417" s="2" t="str">
        <f>IFERROR(IF(Loan_Not_Paid*Values_Entered,Payment_Number,""), "")</f>
        <v/>
      </c>
      <c r="C417" s="4" t="str">
        <f>IFERROR(IF(Loan_Not_Paid*Values_Entered,Payment_Date,""), "")</f>
        <v/>
      </c>
      <c r="D417" s="5" t="str">
        <f>IFERROR(IF(Loan_Not_Paid*Values_Entered,Beginning_Balance,""), "")</f>
        <v/>
      </c>
      <c r="E417" s="5" t="str">
        <f>IFERROR(IF(Loan_Not_Paid*Values_Entered,Monthly_Payment,""), "")</f>
        <v/>
      </c>
      <c r="F417" s="5" t="str">
        <f>IFERROR(IF(Loan_Not_Paid*Values_Entered,Principal,""), "")</f>
        <v/>
      </c>
      <c r="G417" s="5" t="str">
        <f>IFERROR(IF(Loan_Not_Paid*Values_Entered,Interest,""), "")</f>
        <v/>
      </c>
      <c r="H417" s="5" t="str">
        <f>IFERROR(IF(Loan_Not_Paid*Values_Entered,Ending_Balance,""), "")</f>
        <v/>
      </c>
    </row>
    <row r="418" spans="2:8" x14ac:dyDescent="0.3">
      <c r="B418" s="2" t="str">
        <f>IFERROR(IF(Loan_Not_Paid*Values_Entered,Payment_Number,""), "")</f>
        <v/>
      </c>
      <c r="C418" s="4" t="str">
        <f>IFERROR(IF(Loan_Not_Paid*Values_Entered,Payment_Date,""), "")</f>
        <v/>
      </c>
      <c r="D418" s="5" t="str">
        <f>IFERROR(IF(Loan_Not_Paid*Values_Entered,Beginning_Balance,""), "")</f>
        <v/>
      </c>
      <c r="E418" s="5" t="str">
        <f>IFERROR(IF(Loan_Not_Paid*Values_Entered,Monthly_Payment,""), "")</f>
        <v/>
      </c>
      <c r="F418" s="5" t="str">
        <f>IFERROR(IF(Loan_Not_Paid*Values_Entered,Principal,""), "")</f>
        <v/>
      </c>
      <c r="G418" s="5" t="str">
        <f>IFERROR(IF(Loan_Not_Paid*Values_Entered,Interest,""), "")</f>
        <v/>
      </c>
      <c r="H418" s="5" t="str">
        <f>IFERROR(IF(Loan_Not_Paid*Values_Entered,Ending_Balance,""), "")</f>
        <v/>
      </c>
    </row>
    <row r="419" spans="2:8" x14ac:dyDescent="0.3">
      <c r="B419" s="2" t="str">
        <f>IFERROR(IF(Loan_Not_Paid*Values_Entered,Payment_Number,""), "")</f>
        <v/>
      </c>
      <c r="C419" s="4" t="str">
        <f>IFERROR(IF(Loan_Not_Paid*Values_Entered,Payment_Date,""), "")</f>
        <v/>
      </c>
      <c r="D419" s="5" t="str">
        <f>IFERROR(IF(Loan_Not_Paid*Values_Entered,Beginning_Balance,""), "")</f>
        <v/>
      </c>
      <c r="E419" s="5" t="str">
        <f>IFERROR(IF(Loan_Not_Paid*Values_Entered,Monthly_Payment,""), "")</f>
        <v/>
      </c>
      <c r="F419" s="5" t="str">
        <f>IFERROR(IF(Loan_Not_Paid*Values_Entered,Principal,""), "")</f>
        <v/>
      </c>
      <c r="G419" s="5" t="str">
        <f>IFERROR(IF(Loan_Not_Paid*Values_Entered,Interest,""), "")</f>
        <v/>
      </c>
      <c r="H419" s="5" t="str">
        <f>IFERROR(IF(Loan_Not_Paid*Values_Entered,Ending_Balance,""), "")</f>
        <v/>
      </c>
    </row>
    <row r="420" spans="2:8" x14ac:dyDescent="0.3">
      <c r="B420" s="2" t="str">
        <f>IFERROR(IF(Loan_Not_Paid*Values_Entered,Payment_Number,""), "")</f>
        <v/>
      </c>
      <c r="C420" s="4" t="str">
        <f>IFERROR(IF(Loan_Not_Paid*Values_Entered,Payment_Date,""), "")</f>
        <v/>
      </c>
      <c r="D420" s="5" t="str">
        <f>IFERROR(IF(Loan_Not_Paid*Values_Entered,Beginning_Balance,""), "")</f>
        <v/>
      </c>
      <c r="E420" s="5" t="str">
        <f>IFERROR(IF(Loan_Not_Paid*Values_Entered,Monthly_Payment,""), "")</f>
        <v/>
      </c>
      <c r="F420" s="5" t="str">
        <f>IFERROR(IF(Loan_Not_Paid*Values_Entered,Principal,""), "")</f>
        <v/>
      </c>
      <c r="G420" s="5" t="str">
        <f>IFERROR(IF(Loan_Not_Paid*Values_Entered,Interest,""), "")</f>
        <v/>
      </c>
      <c r="H420" s="5" t="str">
        <f>IFERROR(IF(Loan_Not_Paid*Values_Entered,Ending_Balance,""), "")</f>
        <v/>
      </c>
    </row>
    <row r="421" spans="2:8" x14ac:dyDescent="0.3">
      <c r="B421" s="2" t="str">
        <f>IFERROR(IF(Loan_Not_Paid*Values_Entered,Payment_Number,""), "")</f>
        <v/>
      </c>
      <c r="C421" s="4" t="str">
        <f>IFERROR(IF(Loan_Not_Paid*Values_Entered,Payment_Date,""), "")</f>
        <v/>
      </c>
      <c r="D421" s="5" t="str">
        <f>IFERROR(IF(Loan_Not_Paid*Values_Entered,Beginning_Balance,""), "")</f>
        <v/>
      </c>
      <c r="E421" s="5" t="str">
        <f>IFERROR(IF(Loan_Not_Paid*Values_Entered,Monthly_Payment,""), "")</f>
        <v/>
      </c>
      <c r="F421" s="5" t="str">
        <f>IFERROR(IF(Loan_Not_Paid*Values_Entered,Principal,""), "")</f>
        <v/>
      </c>
      <c r="G421" s="5" t="str">
        <f>IFERROR(IF(Loan_Not_Paid*Values_Entered,Interest,""), "")</f>
        <v/>
      </c>
      <c r="H421" s="5" t="str">
        <f>IFERROR(IF(Loan_Not_Paid*Values_Entered,Ending_Balance,""), "")</f>
        <v/>
      </c>
    </row>
    <row r="422" spans="2:8" x14ac:dyDescent="0.3">
      <c r="B422" s="2" t="str">
        <f>IFERROR(IF(Loan_Not_Paid*Values_Entered,Payment_Number,""), "")</f>
        <v/>
      </c>
      <c r="C422" s="4" t="str">
        <f>IFERROR(IF(Loan_Not_Paid*Values_Entered,Payment_Date,""), "")</f>
        <v/>
      </c>
      <c r="D422" s="5" t="str">
        <f>IFERROR(IF(Loan_Not_Paid*Values_Entered,Beginning_Balance,""), "")</f>
        <v/>
      </c>
      <c r="E422" s="5" t="str">
        <f>IFERROR(IF(Loan_Not_Paid*Values_Entered,Monthly_Payment,""), "")</f>
        <v/>
      </c>
      <c r="F422" s="5" t="str">
        <f>IFERROR(IF(Loan_Not_Paid*Values_Entered,Principal,""), "")</f>
        <v/>
      </c>
      <c r="G422" s="5" t="str">
        <f>IFERROR(IF(Loan_Not_Paid*Values_Entered,Interest,""), "")</f>
        <v/>
      </c>
      <c r="H422" s="5" t="str">
        <f>IFERROR(IF(Loan_Not_Paid*Values_Entered,Ending_Balance,""), "")</f>
        <v/>
      </c>
    </row>
    <row r="423" spans="2:8" x14ac:dyDescent="0.3">
      <c r="B423" s="2" t="str">
        <f>IFERROR(IF(Loan_Not_Paid*Values_Entered,Payment_Number,""), "")</f>
        <v/>
      </c>
      <c r="C423" s="4" t="str">
        <f>IFERROR(IF(Loan_Not_Paid*Values_Entered,Payment_Date,""), "")</f>
        <v/>
      </c>
      <c r="D423" s="5" t="str">
        <f>IFERROR(IF(Loan_Not_Paid*Values_Entered,Beginning_Balance,""), "")</f>
        <v/>
      </c>
      <c r="E423" s="5" t="str">
        <f>IFERROR(IF(Loan_Not_Paid*Values_Entered,Monthly_Payment,""), "")</f>
        <v/>
      </c>
      <c r="F423" s="5" t="str">
        <f>IFERROR(IF(Loan_Not_Paid*Values_Entered,Principal,""), "")</f>
        <v/>
      </c>
      <c r="G423" s="5" t="str">
        <f>IFERROR(IF(Loan_Not_Paid*Values_Entered,Interest,""), "")</f>
        <v/>
      </c>
      <c r="H423" s="5" t="str">
        <f>IFERROR(IF(Loan_Not_Paid*Values_Entered,Ending_Balance,""), "")</f>
        <v/>
      </c>
    </row>
    <row r="424" spans="2:8" x14ac:dyDescent="0.3">
      <c r="B424" s="2" t="str">
        <f>IFERROR(IF(Loan_Not_Paid*Values_Entered,Payment_Number,""), "")</f>
        <v/>
      </c>
      <c r="C424" s="4" t="str">
        <f>IFERROR(IF(Loan_Not_Paid*Values_Entered,Payment_Date,""), "")</f>
        <v/>
      </c>
      <c r="D424" s="5" t="str">
        <f>IFERROR(IF(Loan_Not_Paid*Values_Entered,Beginning_Balance,""), "")</f>
        <v/>
      </c>
      <c r="E424" s="5" t="str">
        <f>IFERROR(IF(Loan_Not_Paid*Values_Entered,Monthly_Payment,""), "")</f>
        <v/>
      </c>
      <c r="F424" s="5" t="str">
        <f>IFERROR(IF(Loan_Not_Paid*Values_Entered,Principal,""), "")</f>
        <v/>
      </c>
      <c r="G424" s="5" t="str">
        <f>IFERROR(IF(Loan_Not_Paid*Values_Entered,Interest,""), "")</f>
        <v/>
      </c>
      <c r="H424" s="5" t="str">
        <f>IFERROR(IF(Loan_Not_Paid*Values_Entered,Ending_Balance,""), "")</f>
        <v/>
      </c>
    </row>
    <row r="425" spans="2:8" x14ac:dyDescent="0.3">
      <c r="B425" s="2" t="str">
        <f>IFERROR(IF(Loan_Not_Paid*Values_Entered,Payment_Number,""), "")</f>
        <v/>
      </c>
      <c r="C425" s="4" t="str">
        <f>IFERROR(IF(Loan_Not_Paid*Values_Entered,Payment_Date,""), "")</f>
        <v/>
      </c>
      <c r="D425" s="5" t="str">
        <f>IFERROR(IF(Loan_Not_Paid*Values_Entered,Beginning_Balance,""), "")</f>
        <v/>
      </c>
      <c r="E425" s="5" t="str">
        <f>IFERROR(IF(Loan_Not_Paid*Values_Entered,Monthly_Payment,""), "")</f>
        <v/>
      </c>
      <c r="F425" s="5" t="str">
        <f>IFERROR(IF(Loan_Not_Paid*Values_Entered,Principal,""), "")</f>
        <v/>
      </c>
      <c r="G425" s="5" t="str">
        <f>IFERROR(IF(Loan_Not_Paid*Values_Entered,Interest,""), "")</f>
        <v/>
      </c>
      <c r="H425" s="5" t="str">
        <f>IFERROR(IF(Loan_Not_Paid*Values_Entered,Ending_Balance,""), "")</f>
        <v/>
      </c>
    </row>
    <row r="426" spans="2:8" x14ac:dyDescent="0.3">
      <c r="B426" s="2" t="str">
        <f>IFERROR(IF(Loan_Not_Paid*Values_Entered,Payment_Number,""), "")</f>
        <v/>
      </c>
      <c r="C426" s="4" t="str">
        <f>IFERROR(IF(Loan_Not_Paid*Values_Entered,Payment_Date,""), "")</f>
        <v/>
      </c>
      <c r="D426" s="5" t="str">
        <f>IFERROR(IF(Loan_Not_Paid*Values_Entered,Beginning_Balance,""), "")</f>
        <v/>
      </c>
      <c r="E426" s="5" t="str">
        <f>IFERROR(IF(Loan_Not_Paid*Values_Entered,Monthly_Payment,""), "")</f>
        <v/>
      </c>
      <c r="F426" s="5" t="str">
        <f>IFERROR(IF(Loan_Not_Paid*Values_Entered,Principal,""), "")</f>
        <v/>
      </c>
      <c r="G426" s="5" t="str">
        <f>IFERROR(IF(Loan_Not_Paid*Values_Entered,Interest,""), "")</f>
        <v/>
      </c>
      <c r="H426" s="5" t="str">
        <f>IFERROR(IF(Loan_Not_Paid*Values_Entered,Ending_Balance,""), "")</f>
        <v/>
      </c>
    </row>
    <row r="427" spans="2:8" x14ac:dyDescent="0.3">
      <c r="B427" s="2" t="str">
        <f>IFERROR(IF(Loan_Not_Paid*Values_Entered,Payment_Number,""), "")</f>
        <v/>
      </c>
      <c r="C427" s="4" t="str">
        <f>IFERROR(IF(Loan_Not_Paid*Values_Entered,Payment_Date,""), "")</f>
        <v/>
      </c>
      <c r="D427" s="5" t="str">
        <f>IFERROR(IF(Loan_Not_Paid*Values_Entered,Beginning_Balance,""), "")</f>
        <v/>
      </c>
      <c r="E427" s="5" t="str">
        <f>IFERROR(IF(Loan_Not_Paid*Values_Entered,Monthly_Payment,""), "")</f>
        <v/>
      </c>
      <c r="F427" s="5" t="str">
        <f>IFERROR(IF(Loan_Not_Paid*Values_Entered,Principal,""), "")</f>
        <v/>
      </c>
      <c r="G427" s="5" t="str">
        <f>IFERROR(IF(Loan_Not_Paid*Values_Entered,Interest,""), "")</f>
        <v/>
      </c>
      <c r="H427" s="5" t="str">
        <f>IFERROR(IF(Loan_Not_Paid*Values_Entered,Ending_Balance,""), "")</f>
        <v/>
      </c>
    </row>
    <row r="428" spans="2:8" x14ac:dyDescent="0.3">
      <c r="B428" s="2" t="str">
        <f>IFERROR(IF(Loan_Not_Paid*Values_Entered,Payment_Number,""), "")</f>
        <v/>
      </c>
      <c r="C428" s="4" t="str">
        <f>IFERROR(IF(Loan_Not_Paid*Values_Entered,Payment_Date,""), "")</f>
        <v/>
      </c>
      <c r="D428" s="5" t="str">
        <f>IFERROR(IF(Loan_Not_Paid*Values_Entered,Beginning_Balance,""), "")</f>
        <v/>
      </c>
      <c r="E428" s="5" t="str">
        <f>IFERROR(IF(Loan_Not_Paid*Values_Entered,Monthly_Payment,""), "")</f>
        <v/>
      </c>
      <c r="F428" s="5" t="str">
        <f>IFERROR(IF(Loan_Not_Paid*Values_Entered,Principal,""), "")</f>
        <v/>
      </c>
      <c r="G428" s="5" t="str">
        <f>IFERROR(IF(Loan_Not_Paid*Values_Entered,Interest,""), "")</f>
        <v/>
      </c>
      <c r="H428" s="5" t="str">
        <f>IFERROR(IF(Loan_Not_Paid*Values_Entered,Ending_Balance,""), "")</f>
        <v/>
      </c>
    </row>
    <row r="429" spans="2:8" x14ac:dyDescent="0.3">
      <c r="B429" s="2" t="str">
        <f>IFERROR(IF(Loan_Not_Paid*Values_Entered,Payment_Number,""), "")</f>
        <v/>
      </c>
      <c r="C429" s="4" t="str">
        <f>IFERROR(IF(Loan_Not_Paid*Values_Entered,Payment_Date,""), "")</f>
        <v/>
      </c>
      <c r="D429" s="5" t="str">
        <f>IFERROR(IF(Loan_Not_Paid*Values_Entered,Beginning_Balance,""), "")</f>
        <v/>
      </c>
      <c r="E429" s="5" t="str">
        <f>IFERROR(IF(Loan_Not_Paid*Values_Entered,Monthly_Payment,""), "")</f>
        <v/>
      </c>
      <c r="F429" s="5" t="str">
        <f>IFERROR(IF(Loan_Not_Paid*Values_Entered,Principal,""), "")</f>
        <v/>
      </c>
      <c r="G429" s="5" t="str">
        <f>IFERROR(IF(Loan_Not_Paid*Values_Entered,Interest,""), "")</f>
        <v/>
      </c>
      <c r="H429" s="5" t="str">
        <f>IFERROR(IF(Loan_Not_Paid*Values_Entered,Ending_Balance,""), "")</f>
        <v/>
      </c>
    </row>
    <row r="430" spans="2:8" x14ac:dyDescent="0.3">
      <c r="B430" s="2" t="str">
        <f>IFERROR(IF(Loan_Not_Paid*Values_Entered,Payment_Number,""), "")</f>
        <v/>
      </c>
      <c r="C430" s="4" t="str">
        <f>IFERROR(IF(Loan_Not_Paid*Values_Entered,Payment_Date,""), "")</f>
        <v/>
      </c>
      <c r="D430" s="5" t="str">
        <f>IFERROR(IF(Loan_Not_Paid*Values_Entered,Beginning_Balance,""), "")</f>
        <v/>
      </c>
      <c r="E430" s="5" t="str">
        <f>IFERROR(IF(Loan_Not_Paid*Values_Entered,Monthly_Payment,""), "")</f>
        <v/>
      </c>
      <c r="F430" s="5" t="str">
        <f>IFERROR(IF(Loan_Not_Paid*Values_Entered,Principal,""), "")</f>
        <v/>
      </c>
      <c r="G430" s="5" t="str">
        <f>IFERROR(IF(Loan_Not_Paid*Values_Entered,Interest,""), "")</f>
        <v/>
      </c>
      <c r="H430" s="5" t="str">
        <f>IFERROR(IF(Loan_Not_Paid*Values_Entered,Ending_Balance,""), "")</f>
        <v/>
      </c>
    </row>
    <row r="431" spans="2:8" x14ac:dyDescent="0.3">
      <c r="B431" s="2" t="str">
        <f>IFERROR(IF(Loan_Not_Paid*Values_Entered,Payment_Number,""), "")</f>
        <v/>
      </c>
      <c r="C431" s="4" t="str">
        <f>IFERROR(IF(Loan_Not_Paid*Values_Entered,Payment_Date,""), "")</f>
        <v/>
      </c>
      <c r="D431" s="5" t="str">
        <f>IFERROR(IF(Loan_Not_Paid*Values_Entered,Beginning_Balance,""), "")</f>
        <v/>
      </c>
      <c r="E431" s="5" t="str">
        <f>IFERROR(IF(Loan_Not_Paid*Values_Entered,Monthly_Payment,""), "")</f>
        <v/>
      </c>
      <c r="F431" s="5" t="str">
        <f>IFERROR(IF(Loan_Not_Paid*Values_Entered,Principal,""), "")</f>
        <v/>
      </c>
      <c r="G431" s="5" t="str">
        <f>IFERROR(IF(Loan_Not_Paid*Values_Entered,Interest,""), "")</f>
        <v/>
      </c>
      <c r="H431" s="5" t="str">
        <f>IFERROR(IF(Loan_Not_Paid*Values_Entered,Ending_Balance,""), "")</f>
        <v/>
      </c>
    </row>
    <row r="432" spans="2:8" x14ac:dyDescent="0.3">
      <c r="B432" s="2" t="str">
        <f>IFERROR(IF(Loan_Not_Paid*Values_Entered,Payment_Number,""), "")</f>
        <v/>
      </c>
      <c r="C432" s="4" t="str">
        <f>IFERROR(IF(Loan_Not_Paid*Values_Entered,Payment_Date,""), "")</f>
        <v/>
      </c>
      <c r="D432" s="5" t="str">
        <f>IFERROR(IF(Loan_Not_Paid*Values_Entered,Beginning_Balance,""), "")</f>
        <v/>
      </c>
      <c r="E432" s="5" t="str">
        <f>IFERROR(IF(Loan_Not_Paid*Values_Entered,Monthly_Payment,""), "")</f>
        <v/>
      </c>
      <c r="F432" s="5" t="str">
        <f>IFERROR(IF(Loan_Not_Paid*Values_Entered,Principal,""), "")</f>
        <v/>
      </c>
      <c r="G432" s="5" t="str">
        <f>IFERROR(IF(Loan_Not_Paid*Values_Entered,Interest,""), "")</f>
        <v/>
      </c>
      <c r="H432" s="5" t="str">
        <f>IFERROR(IF(Loan_Not_Paid*Values_Entered,Ending_Balance,""), "")</f>
        <v/>
      </c>
    </row>
    <row r="433" spans="2:8" x14ac:dyDescent="0.3">
      <c r="B433" s="2" t="str">
        <f>IFERROR(IF(Loan_Not_Paid*Values_Entered,Payment_Number,""), "")</f>
        <v/>
      </c>
      <c r="C433" s="4" t="str">
        <f>IFERROR(IF(Loan_Not_Paid*Values_Entered,Payment_Date,""), "")</f>
        <v/>
      </c>
      <c r="D433" s="5" t="str">
        <f>IFERROR(IF(Loan_Not_Paid*Values_Entered,Beginning_Balance,""), "")</f>
        <v/>
      </c>
      <c r="E433" s="5" t="str">
        <f>IFERROR(IF(Loan_Not_Paid*Values_Entered,Monthly_Payment,""), "")</f>
        <v/>
      </c>
      <c r="F433" s="5" t="str">
        <f>IFERROR(IF(Loan_Not_Paid*Values_Entered,Principal,""), "")</f>
        <v/>
      </c>
      <c r="G433" s="5" t="str">
        <f>IFERROR(IF(Loan_Not_Paid*Values_Entered,Interest,""), "")</f>
        <v/>
      </c>
      <c r="H433" s="5" t="str">
        <f>IFERROR(IF(Loan_Not_Paid*Values_Entered,Ending_Balance,""), "")</f>
        <v/>
      </c>
    </row>
    <row r="434" spans="2:8" x14ac:dyDescent="0.3">
      <c r="B434" s="2" t="str">
        <f>IFERROR(IF(Loan_Not_Paid*Values_Entered,Payment_Number,""), "")</f>
        <v/>
      </c>
      <c r="C434" s="4" t="str">
        <f>IFERROR(IF(Loan_Not_Paid*Values_Entered,Payment_Date,""), "")</f>
        <v/>
      </c>
      <c r="D434" s="5" t="str">
        <f>IFERROR(IF(Loan_Not_Paid*Values_Entered,Beginning_Balance,""), "")</f>
        <v/>
      </c>
      <c r="E434" s="5" t="str">
        <f>IFERROR(IF(Loan_Not_Paid*Values_Entered,Monthly_Payment,""), "")</f>
        <v/>
      </c>
      <c r="F434" s="5" t="str">
        <f>IFERROR(IF(Loan_Not_Paid*Values_Entered,Principal,""), "")</f>
        <v/>
      </c>
      <c r="G434" s="5" t="str">
        <f>IFERROR(IF(Loan_Not_Paid*Values_Entered,Interest,""), "")</f>
        <v/>
      </c>
      <c r="H434" s="5" t="str">
        <f>IFERROR(IF(Loan_Not_Paid*Values_Entered,Ending_Balance,""), "")</f>
        <v/>
      </c>
    </row>
    <row r="435" spans="2:8" x14ac:dyDescent="0.3">
      <c r="B435" s="2" t="str">
        <f>IFERROR(IF(Loan_Not_Paid*Values_Entered,Payment_Number,""), "")</f>
        <v/>
      </c>
      <c r="C435" s="4" t="str">
        <f>IFERROR(IF(Loan_Not_Paid*Values_Entered,Payment_Date,""), "")</f>
        <v/>
      </c>
      <c r="D435" s="5" t="str">
        <f>IFERROR(IF(Loan_Not_Paid*Values_Entered,Beginning_Balance,""), "")</f>
        <v/>
      </c>
      <c r="E435" s="5" t="str">
        <f>IFERROR(IF(Loan_Not_Paid*Values_Entered,Monthly_Payment,""), "")</f>
        <v/>
      </c>
      <c r="F435" s="5" t="str">
        <f>IFERROR(IF(Loan_Not_Paid*Values_Entered,Principal,""), "")</f>
        <v/>
      </c>
      <c r="G435" s="5" t="str">
        <f>IFERROR(IF(Loan_Not_Paid*Values_Entered,Interest,""), "")</f>
        <v/>
      </c>
      <c r="H435" s="5" t="str">
        <f>IFERROR(IF(Loan_Not_Paid*Values_Entered,Ending_Balance,""), "")</f>
        <v/>
      </c>
    </row>
    <row r="436" spans="2:8" x14ac:dyDescent="0.3">
      <c r="B436" s="2" t="str">
        <f>IFERROR(IF(Loan_Not_Paid*Values_Entered,Payment_Number,""), "")</f>
        <v/>
      </c>
      <c r="C436" s="4" t="str">
        <f>IFERROR(IF(Loan_Not_Paid*Values_Entered,Payment_Date,""), "")</f>
        <v/>
      </c>
      <c r="D436" s="5" t="str">
        <f>IFERROR(IF(Loan_Not_Paid*Values_Entered,Beginning_Balance,""), "")</f>
        <v/>
      </c>
      <c r="E436" s="5" t="str">
        <f>IFERROR(IF(Loan_Not_Paid*Values_Entered,Monthly_Payment,""), "")</f>
        <v/>
      </c>
      <c r="F436" s="5" t="str">
        <f>IFERROR(IF(Loan_Not_Paid*Values_Entered,Principal,""), "")</f>
        <v/>
      </c>
      <c r="G436" s="5" t="str">
        <f>IFERROR(IF(Loan_Not_Paid*Values_Entered,Interest,""), "")</f>
        <v/>
      </c>
      <c r="H436" s="5" t="str">
        <f>IFERROR(IF(Loan_Not_Paid*Values_Entered,Ending_Balance,""), "")</f>
        <v/>
      </c>
    </row>
    <row r="437" spans="2:8" x14ac:dyDescent="0.3">
      <c r="B437" s="2" t="str">
        <f>IFERROR(IF(Loan_Not_Paid*Values_Entered,Payment_Number,""), "")</f>
        <v/>
      </c>
      <c r="C437" s="4" t="str">
        <f>IFERROR(IF(Loan_Not_Paid*Values_Entered,Payment_Date,""), "")</f>
        <v/>
      </c>
      <c r="D437" s="5" t="str">
        <f>IFERROR(IF(Loan_Not_Paid*Values_Entered,Beginning_Balance,""), "")</f>
        <v/>
      </c>
      <c r="E437" s="5" t="str">
        <f>IFERROR(IF(Loan_Not_Paid*Values_Entered,Monthly_Payment,""), "")</f>
        <v/>
      </c>
      <c r="F437" s="5" t="str">
        <f>IFERROR(IF(Loan_Not_Paid*Values_Entered,Principal,""), "")</f>
        <v/>
      </c>
      <c r="G437" s="5" t="str">
        <f>IFERROR(IF(Loan_Not_Paid*Values_Entered,Interest,""), "")</f>
        <v/>
      </c>
      <c r="H437" s="5" t="str">
        <f>IFERROR(IF(Loan_Not_Paid*Values_Entered,Ending_Balance,""), "")</f>
        <v/>
      </c>
    </row>
    <row r="438" spans="2:8" x14ac:dyDescent="0.3">
      <c r="B438" s="2" t="str">
        <f>IFERROR(IF(Loan_Not_Paid*Values_Entered,Payment_Number,""), "")</f>
        <v/>
      </c>
      <c r="C438" s="4" t="str">
        <f>IFERROR(IF(Loan_Not_Paid*Values_Entered,Payment_Date,""), "")</f>
        <v/>
      </c>
      <c r="D438" s="5" t="str">
        <f>IFERROR(IF(Loan_Not_Paid*Values_Entered,Beginning_Balance,""), "")</f>
        <v/>
      </c>
      <c r="E438" s="5" t="str">
        <f>IFERROR(IF(Loan_Not_Paid*Values_Entered,Monthly_Payment,""), "")</f>
        <v/>
      </c>
      <c r="F438" s="5" t="str">
        <f>IFERROR(IF(Loan_Not_Paid*Values_Entered,Principal,""), "")</f>
        <v/>
      </c>
      <c r="G438" s="5" t="str">
        <f>IFERROR(IF(Loan_Not_Paid*Values_Entered,Interest,""), "")</f>
        <v/>
      </c>
      <c r="H438" s="5" t="str">
        <f>IFERROR(IF(Loan_Not_Paid*Values_Entered,Ending_Balance,""), "")</f>
        <v/>
      </c>
    </row>
    <row r="439" spans="2:8" x14ac:dyDescent="0.3">
      <c r="B439" s="2" t="str">
        <f>IFERROR(IF(Loan_Not_Paid*Values_Entered,Payment_Number,""), "")</f>
        <v/>
      </c>
      <c r="C439" s="4" t="str">
        <f>IFERROR(IF(Loan_Not_Paid*Values_Entered,Payment_Date,""), "")</f>
        <v/>
      </c>
      <c r="D439" s="5" t="str">
        <f>IFERROR(IF(Loan_Not_Paid*Values_Entered,Beginning_Balance,""), "")</f>
        <v/>
      </c>
      <c r="E439" s="5" t="str">
        <f>IFERROR(IF(Loan_Not_Paid*Values_Entered,Monthly_Payment,""), "")</f>
        <v/>
      </c>
      <c r="F439" s="5" t="str">
        <f>IFERROR(IF(Loan_Not_Paid*Values_Entered,Principal,""), "")</f>
        <v/>
      </c>
      <c r="G439" s="5" t="str">
        <f>IFERROR(IF(Loan_Not_Paid*Values_Entered,Interest,""), "")</f>
        <v/>
      </c>
      <c r="H439" s="5" t="str">
        <f>IFERROR(IF(Loan_Not_Paid*Values_Entered,Ending_Balance,""), "")</f>
        <v/>
      </c>
    </row>
    <row r="440" spans="2:8" x14ac:dyDescent="0.3">
      <c r="B440" s="2" t="str">
        <f>IFERROR(IF(Loan_Not_Paid*Values_Entered,Payment_Number,""), "")</f>
        <v/>
      </c>
      <c r="C440" s="4" t="str">
        <f>IFERROR(IF(Loan_Not_Paid*Values_Entered,Payment_Date,""), "")</f>
        <v/>
      </c>
      <c r="D440" s="5" t="str">
        <f>IFERROR(IF(Loan_Not_Paid*Values_Entered,Beginning_Balance,""), "")</f>
        <v/>
      </c>
      <c r="E440" s="5" t="str">
        <f>IFERROR(IF(Loan_Not_Paid*Values_Entered,Monthly_Payment,""), "")</f>
        <v/>
      </c>
      <c r="F440" s="5" t="str">
        <f>IFERROR(IF(Loan_Not_Paid*Values_Entered,Principal,""), "")</f>
        <v/>
      </c>
      <c r="G440" s="5" t="str">
        <f>IFERROR(IF(Loan_Not_Paid*Values_Entered,Interest,""), "")</f>
        <v/>
      </c>
      <c r="H440" s="5" t="str">
        <f>IFERROR(IF(Loan_Not_Paid*Values_Entered,Ending_Balance,""), "")</f>
        <v/>
      </c>
    </row>
    <row r="441" spans="2:8" x14ac:dyDescent="0.3">
      <c r="B441" s="2" t="str">
        <f>IFERROR(IF(Loan_Not_Paid*Values_Entered,Payment_Number,""), "")</f>
        <v/>
      </c>
      <c r="C441" s="4" t="str">
        <f>IFERROR(IF(Loan_Not_Paid*Values_Entered,Payment_Date,""), "")</f>
        <v/>
      </c>
      <c r="D441" s="5" t="str">
        <f>IFERROR(IF(Loan_Not_Paid*Values_Entered,Beginning_Balance,""), "")</f>
        <v/>
      </c>
      <c r="E441" s="5" t="str">
        <f>IFERROR(IF(Loan_Not_Paid*Values_Entered,Monthly_Payment,""), "")</f>
        <v/>
      </c>
      <c r="F441" s="5" t="str">
        <f>IFERROR(IF(Loan_Not_Paid*Values_Entered,Principal,""), "")</f>
        <v/>
      </c>
      <c r="G441" s="5" t="str">
        <f>IFERROR(IF(Loan_Not_Paid*Values_Entered,Interest,""), "")</f>
        <v/>
      </c>
      <c r="H441" s="5" t="str">
        <f>IFERROR(IF(Loan_Not_Paid*Values_Entered,Ending_Balance,""), "")</f>
        <v/>
      </c>
    </row>
    <row r="442" spans="2:8" x14ac:dyDescent="0.3">
      <c r="B442" s="2" t="str">
        <f>IFERROR(IF(Loan_Not_Paid*Values_Entered,Payment_Number,""), "")</f>
        <v/>
      </c>
      <c r="C442" s="4" t="str">
        <f>IFERROR(IF(Loan_Not_Paid*Values_Entered,Payment_Date,""), "")</f>
        <v/>
      </c>
      <c r="D442" s="5" t="str">
        <f>IFERROR(IF(Loan_Not_Paid*Values_Entered,Beginning_Balance,""), "")</f>
        <v/>
      </c>
      <c r="E442" s="5" t="str">
        <f>IFERROR(IF(Loan_Not_Paid*Values_Entered,Monthly_Payment,""), "")</f>
        <v/>
      </c>
      <c r="F442" s="5" t="str">
        <f>IFERROR(IF(Loan_Not_Paid*Values_Entered,Principal,""), "")</f>
        <v/>
      </c>
      <c r="G442" s="5" t="str">
        <f>IFERROR(IF(Loan_Not_Paid*Values_Entered,Interest,""), "")</f>
        <v/>
      </c>
      <c r="H442" s="5" t="str">
        <f>IFERROR(IF(Loan_Not_Paid*Values_Entered,Ending_Balance,""), "")</f>
        <v/>
      </c>
    </row>
    <row r="443" spans="2:8" x14ac:dyDescent="0.3">
      <c r="B443" s="2" t="str">
        <f>IFERROR(IF(Loan_Not_Paid*Values_Entered,Payment_Number,""), "")</f>
        <v/>
      </c>
      <c r="C443" s="4" t="str">
        <f>IFERROR(IF(Loan_Not_Paid*Values_Entered,Payment_Date,""), "")</f>
        <v/>
      </c>
      <c r="D443" s="5" t="str">
        <f>IFERROR(IF(Loan_Not_Paid*Values_Entered,Beginning_Balance,""), "")</f>
        <v/>
      </c>
      <c r="E443" s="5" t="str">
        <f>IFERROR(IF(Loan_Not_Paid*Values_Entered,Monthly_Payment,""), "")</f>
        <v/>
      </c>
      <c r="F443" s="5" t="str">
        <f>IFERROR(IF(Loan_Not_Paid*Values_Entered,Principal,""), "")</f>
        <v/>
      </c>
      <c r="G443" s="5" t="str">
        <f>IFERROR(IF(Loan_Not_Paid*Values_Entered,Interest,""), "")</f>
        <v/>
      </c>
      <c r="H443" s="5" t="str">
        <f>IFERROR(IF(Loan_Not_Paid*Values_Entered,Ending_Balance,""), "")</f>
        <v/>
      </c>
    </row>
    <row r="444" spans="2:8" x14ac:dyDescent="0.3">
      <c r="B444" s="2" t="str">
        <f>IFERROR(IF(Loan_Not_Paid*Values_Entered,Payment_Number,""), "")</f>
        <v/>
      </c>
      <c r="C444" s="4" t="str">
        <f>IFERROR(IF(Loan_Not_Paid*Values_Entered,Payment_Date,""), "")</f>
        <v/>
      </c>
      <c r="D444" s="5" t="str">
        <f>IFERROR(IF(Loan_Not_Paid*Values_Entered,Beginning_Balance,""), "")</f>
        <v/>
      </c>
      <c r="E444" s="5" t="str">
        <f>IFERROR(IF(Loan_Not_Paid*Values_Entered,Monthly_Payment,""), "")</f>
        <v/>
      </c>
      <c r="F444" s="5" t="str">
        <f>IFERROR(IF(Loan_Not_Paid*Values_Entered,Principal,""), "")</f>
        <v/>
      </c>
      <c r="G444" s="5" t="str">
        <f>IFERROR(IF(Loan_Not_Paid*Values_Entered,Interest,""), "")</f>
        <v/>
      </c>
      <c r="H444" s="5" t="str">
        <f>IFERROR(IF(Loan_Not_Paid*Values_Entered,Ending_Balance,""), "")</f>
        <v/>
      </c>
    </row>
    <row r="445" spans="2:8" x14ac:dyDescent="0.3">
      <c r="B445" s="2" t="str">
        <f>IFERROR(IF(Loan_Not_Paid*Values_Entered,Payment_Number,""), "")</f>
        <v/>
      </c>
      <c r="C445" s="4" t="str">
        <f>IFERROR(IF(Loan_Not_Paid*Values_Entered,Payment_Date,""), "")</f>
        <v/>
      </c>
      <c r="D445" s="5" t="str">
        <f>IFERROR(IF(Loan_Not_Paid*Values_Entered,Beginning_Balance,""), "")</f>
        <v/>
      </c>
      <c r="E445" s="5" t="str">
        <f>IFERROR(IF(Loan_Not_Paid*Values_Entered,Monthly_Payment,""), "")</f>
        <v/>
      </c>
      <c r="F445" s="5" t="str">
        <f>IFERROR(IF(Loan_Not_Paid*Values_Entered,Principal,""), "")</f>
        <v/>
      </c>
      <c r="G445" s="5" t="str">
        <f>IFERROR(IF(Loan_Not_Paid*Values_Entered,Interest,""), "")</f>
        <v/>
      </c>
      <c r="H445" s="5" t="str">
        <f>IFERROR(IF(Loan_Not_Paid*Values_Entered,Ending_Balance,""), "")</f>
        <v/>
      </c>
    </row>
    <row r="446" spans="2:8" x14ac:dyDescent="0.3">
      <c r="B446" s="2" t="str">
        <f>IFERROR(IF(Loan_Not_Paid*Values_Entered,Payment_Number,""), "")</f>
        <v/>
      </c>
      <c r="C446" s="4" t="str">
        <f>IFERROR(IF(Loan_Not_Paid*Values_Entered,Payment_Date,""), "")</f>
        <v/>
      </c>
      <c r="D446" s="5" t="str">
        <f>IFERROR(IF(Loan_Not_Paid*Values_Entered,Beginning_Balance,""), "")</f>
        <v/>
      </c>
      <c r="E446" s="5" t="str">
        <f>IFERROR(IF(Loan_Not_Paid*Values_Entered,Monthly_Payment,""), "")</f>
        <v/>
      </c>
      <c r="F446" s="5" t="str">
        <f>IFERROR(IF(Loan_Not_Paid*Values_Entered,Principal,""), "")</f>
        <v/>
      </c>
      <c r="G446" s="5" t="str">
        <f>IFERROR(IF(Loan_Not_Paid*Values_Entered,Interest,""), "")</f>
        <v/>
      </c>
      <c r="H446" s="5" t="str">
        <f>IFERROR(IF(Loan_Not_Paid*Values_Entered,Ending_Balance,""), "")</f>
        <v/>
      </c>
    </row>
    <row r="447" spans="2:8" x14ac:dyDescent="0.3">
      <c r="B447" s="2" t="str">
        <f>IFERROR(IF(Loan_Not_Paid*Values_Entered,Payment_Number,""), "")</f>
        <v/>
      </c>
      <c r="C447" s="4" t="str">
        <f>IFERROR(IF(Loan_Not_Paid*Values_Entered,Payment_Date,""), "")</f>
        <v/>
      </c>
      <c r="D447" s="5" t="str">
        <f>IFERROR(IF(Loan_Not_Paid*Values_Entered,Beginning_Balance,""), "")</f>
        <v/>
      </c>
      <c r="E447" s="5" t="str">
        <f>IFERROR(IF(Loan_Not_Paid*Values_Entered,Monthly_Payment,""), "")</f>
        <v/>
      </c>
      <c r="F447" s="5" t="str">
        <f>IFERROR(IF(Loan_Not_Paid*Values_Entered,Principal,""), "")</f>
        <v/>
      </c>
      <c r="G447" s="5" t="str">
        <f>IFERROR(IF(Loan_Not_Paid*Values_Entered,Interest,""), "")</f>
        <v/>
      </c>
      <c r="H447" s="5" t="str">
        <f>IFERROR(IF(Loan_Not_Paid*Values_Entered,Ending_Balance,""), "")</f>
        <v/>
      </c>
    </row>
    <row r="448" spans="2:8" x14ac:dyDescent="0.3">
      <c r="B448" s="2" t="str">
        <f>IFERROR(IF(Loan_Not_Paid*Values_Entered,Payment_Number,""), "")</f>
        <v/>
      </c>
      <c r="C448" s="4" t="str">
        <f>IFERROR(IF(Loan_Not_Paid*Values_Entered,Payment_Date,""), "")</f>
        <v/>
      </c>
      <c r="D448" s="5" t="str">
        <f>IFERROR(IF(Loan_Not_Paid*Values_Entered,Beginning_Balance,""), "")</f>
        <v/>
      </c>
      <c r="E448" s="5" t="str">
        <f>IFERROR(IF(Loan_Not_Paid*Values_Entered,Monthly_Payment,""), "")</f>
        <v/>
      </c>
      <c r="F448" s="5" t="str">
        <f>IFERROR(IF(Loan_Not_Paid*Values_Entered,Principal,""), "")</f>
        <v/>
      </c>
      <c r="G448" s="5" t="str">
        <f>IFERROR(IF(Loan_Not_Paid*Values_Entered,Interest,""), "")</f>
        <v/>
      </c>
      <c r="H448" s="5" t="str">
        <f>IFERROR(IF(Loan_Not_Paid*Values_Entered,Ending_Balance,""), "")</f>
        <v/>
      </c>
    </row>
    <row r="449" spans="2:8" x14ac:dyDescent="0.3">
      <c r="B449" s="2" t="str">
        <f>IFERROR(IF(Loan_Not_Paid*Values_Entered,Payment_Number,""), "")</f>
        <v/>
      </c>
      <c r="C449" s="4" t="str">
        <f>IFERROR(IF(Loan_Not_Paid*Values_Entered,Payment_Date,""), "")</f>
        <v/>
      </c>
      <c r="D449" s="5" t="str">
        <f>IFERROR(IF(Loan_Not_Paid*Values_Entered,Beginning_Balance,""), "")</f>
        <v/>
      </c>
      <c r="E449" s="5" t="str">
        <f>IFERROR(IF(Loan_Not_Paid*Values_Entered,Monthly_Payment,""), "")</f>
        <v/>
      </c>
      <c r="F449" s="5" t="str">
        <f>IFERROR(IF(Loan_Not_Paid*Values_Entered,Principal,""), "")</f>
        <v/>
      </c>
      <c r="G449" s="5" t="str">
        <f>IFERROR(IF(Loan_Not_Paid*Values_Entered,Interest,""), "")</f>
        <v/>
      </c>
      <c r="H449" s="5" t="str">
        <f>IFERROR(IF(Loan_Not_Paid*Values_Entered,Ending_Balance,""), "")</f>
        <v/>
      </c>
    </row>
    <row r="450" spans="2:8" x14ac:dyDescent="0.3">
      <c r="B450" s="2" t="str">
        <f>IFERROR(IF(Loan_Not_Paid*Values_Entered,Payment_Number,""), "")</f>
        <v/>
      </c>
      <c r="C450" s="4" t="str">
        <f>IFERROR(IF(Loan_Not_Paid*Values_Entered,Payment_Date,""), "")</f>
        <v/>
      </c>
      <c r="D450" s="5" t="str">
        <f>IFERROR(IF(Loan_Not_Paid*Values_Entered,Beginning_Balance,""), "")</f>
        <v/>
      </c>
      <c r="E450" s="5" t="str">
        <f>IFERROR(IF(Loan_Not_Paid*Values_Entered,Monthly_Payment,""), "")</f>
        <v/>
      </c>
      <c r="F450" s="5" t="str">
        <f>IFERROR(IF(Loan_Not_Paid*Values_Entered,Principal,""), "")</f>
        <v/>
      </c>
      <c r="G450" s="5" t="str">
        <f>IFERROR(IF(Loan_Not_Paid*Values_Entered,Interest,""), "")</f>
        <v/>
      </c>
      <c r="H450" s="5" t="str">
        <f>IFERROR(IF(Loan_Not_Paid*Values_Entered,Ending_Balance,""), "")</f>
        <v/>
      </c>
    </row>
    <row r="451" spans="2:8" x14ac:dyDescent="0.3">
      <c r="B451" s="2" t="str">
        <f>IFERROR(IF(Loan_Not_Paid*Values_Entered,Payment_Number,""), "")</f>
        <v/>
      </c>
      <c r="C451" s="4" t="str">
        <f>IFERROR(IF(Loan_Not_Paid*Values_Entered,Payment_Date,""), "")</f>
        <v/>
      </c>
      <c r="D451" s="5" t="str">
        <f>IFERROR(IF(Loan_Not_Paid*Values_Entered,Beginning_Balance,""), "")</f>
        <v/>
      </c>
      <c r="E451" s="5" t="str">
        <f>IFERROR(IF(Loan_Not_Paid*Values_Entered,Monthly_Payment,""), "")</f>
        <v/>
      </c>
      <c r="F451" s="5" t="str">
        <f>IFERROR(IF(Loan_Not_Paid*Values_Entered,Principal,""), "")</f>
        <v/>
      </c>
      <c r="G451" s="5" t="str">
        <f>IFERROR(IF(Loan_Not_Paid*Values_Entered,Interest,""), "")</f>
        <v/>
      </c>
      <c r="H451" s="5" t="str">
        <f>IFERROR(IF(Loan_Not_Paid*Values_Entered,Ending_Balance,""), "")</f>
        <v/>
      </c>
    </row>
    <row r="452" spans="2:8" x14ac:dyDescent="0.3">
      <c r="B452" s="2" t="str">
        <f>IFERROR(IF(Loan_Not_Paid*Values_Entered,Payment_Number,""), "")</f>
        <v/>
      </c>
      <c r="C452" s="4" t="str">
        <f>IFERROR(IF(Loan_Not_Paid*Values_Entered,Payment_Date,""), "")</f>
        <v/>
      </c>
      <c r="D452" s="5" t="str">
        <f>IFERROR(IF(Loan_Not_Paid*Values_Entered,Beginning_Balance,""), "")</f>
        <v/>
      </c>
      <c r="E452" s="5" t="str">
        <f>IFERROR(IF(Loan_Not_Paid*Values_Entered,Monthly_Payment,""), "")</f>
        <v/>
      </c>
      <c r="F452" s="5" t="str">
        <f>IFERROR(IF(Loan_Not_Paid*Values_Entered,Principal,""), "")</f>
        <v/>
      </c>
      <c r="G452" s="5" t="str">
        <f>IFERROR(IF(Loan_Not_Paid*Values_Entered,Interest,""), "")</f>
        <v/>
      </c>
      <c r="H452" s="5" t="str">
        <f>IFERROR(IF(Loan_Not_Paid*Values_Entered,Ending_Balance,""), "")</f>
        <v/>
      </c>
    </row>
    <row r="453" spans="2:8" x14ac:dyDescent="0.3">
      <c r="B453" s="2" t="str">
        <f>IFERROR(IF(Loan_Not_Paid*Values_Entered,Payment_Number,""), "")</f>
        <v/>
      </c>
      <c r="C453" s="4" t="str">
        <f>IFERROR(IF(Loan_Not_Paid*Values_Entered,Payment_Date,""), "")</f>
        <v/>
      </c>
      <c r="D453" s="5" t="str">
        <f>IFERROR(IF(Loan_Not_Paid*Values_Entered,Beginning_Balance,""), "")</f>
        <v/>
      </c>
      <c r="E453" s="5" t="str">
        <f>IFERROR(IF(Loan_Not_Paid*Values_Entered,Monthly_Payment,""), "")</f>
        <v/>
      </c>
      <c r="F453" s="5" t="str">
        <f>IFERROR(IF(Loan_Not_Paid*Values_Entered,Principal,""), "")</f>
        <v/>
      </c>
      <c r="G453" s="5" t="str">
        <f>IFERROR(IF(Loan_Not_Paid*Values_Entered,Interest,""), "")</f>
        <v/>
      </c>
      <c r="H453" s="5" t="str">
        <f>IFERROR(IF(Loan_Not_Paid*Values_Entered,Ending_Balance,""), "")</f>
        <v/>
      </c>
    </row>
    <row r="454" spans="2:8" x14ac:dyDescent="0.3">
      <c r="B454" s="2" t="str">
        <f>IFERROR(IF(Loan_Not_Paid*Values_Entered,Payment_Number,""), "")</f>
        <v/>
      </c>
      <c r="C454" s="4" t="str">
        <f>IFERROR(IF(Loan_Not_Paid*Values_Entered,Payment_Date,""), "")</f>
        <v/>
      </c>
      <c r="D454" s="5" t="str">
        <f>IFERROR(IF(Loan_Not_Paid*Values_Entered,Beginning_Balance,""), "")</f>
        <v/>
      </c>
      <c r="E454" s="5" t="str">
        <f>IFERROR(IF(Loan_Not_Paid*Values_Entered,Monthly_Payment,""), "")</f>
        <v/>
      </c>
      <c r="F454" s="5" t="str">
        <f>IFERROR(IF(Loan_Not_Paid*Values_Entered,Principal,""), "")</f>
        <v/>
      </c>
      <c r="G454" s="5" t="str">
        <f>IFERROR(IF(Loan_Not_Paid*Values_Entered,Interest,""), "")</f>
        <v/>
      </c>
      <c r="H454" s="5" t="str">
        <f>IFERROR(IF(Loan_Not_Paid*Values_Entered,Ending_Balance,""), "")</f>
        <v/>
      </c>
    </row>
    <row r="455" spans="2:8" x14ac:dyDescent="0.3">
      <c r="B455" s="2" t="str">
        <f>IFERROR(IF(Loan_Not_Paid*Values_Entered,Payment_Number,""), "")</f>
        <v/>
      </c>
      <c r="C455" s="4" t="str">
        <f>IFERROR(IF(Loan_Not_Paid*Values_Entered,Payment_Date,""), "")</f>
        <v/>
      </c>
      <c r="D455" s="5" t="str">
        <f>IFERROR(IF(Loan_Not_Paid*Values_Entered,Beginning_Balance,""), "")</f>
        <v/>
      </c>
      <c r="E455" s="5" t="str">
        <f>IFERROR(IF(Loan_Not_Paid*Values_Entered,Monthly_Payment,""), "")</f>
        <v/>
      </c>
      <c r="F455" s="5" t="str">
        <f>IFERROR(IF(Loan_Not_Paid*Values_Entered,Principal,""), "")</f>
        <v/>
      </c>
      <c r="G455" s="5" t="str">
        <f>IFERROR(IF(Loan_Not_Paid*Values_Entered,Interest,""), "")</f>
        <v/>
      </c>
      <c r="H455" s="5" t="str">
        <f>IFERROR(IF(Loan_Not_Paid*Values_Entered,Ending_Balance,""), "")</f>
        <v/>
      </c>
    </row>
    <row r="456" spans="2:8" x14ac:dyDescent="0.3">
      <c r="B456" s="2" t="str">
        <f>IFERROR(IF(Loan_Not_Paid*Values_Entered,Payment_Number,""), "")</f>
        <v/>
      </c>
      <c r="C456" s="4" t="str">
        <f>IFERROR(IF(Loan_Not_Paid*Values_Entered,Payment_Date,""), "")</f>
        <v/>
      </c>
      <c r="D456" s="5" t="str">
        <f>IFERROR(IF(Loan_Not_Paid*Values_Entered,Beginning_Balance,""), "")</f>
        <v/>
      </c>
      <c r="E456" s="5" t="str">
        <f>IFERROR(IF(Loan_Not_Paid*Values_Entered,Monthly_Payment,""), "")</f>
        <v/>
      </c>
      <c r="F456" s="5" t="str">
        <f>IFERROR(IF(Loan_Not_Paid*Values_Entered,Principal,""), "")</f>
        <v/>
      </c>
      <c r="G456" s="5" t="str">
        <f>IFERROR(IF(Loan_Not_Paid*Values_Entered,Interest,""), "")</f>
        <v/>
      </c>
      <c r="H456" s="5" t="str">
        <f>IFERROR(IF(Loan_Not_Paid*Values_Entered,Ending_Balance,""), "")</f>
        <v/>
      </c>
    </row>
    <row r="457" spans="2:8" x14ac:dyDescent="0.3">
      <c r="B457" s="2" t="str">
        <f>IFERROR(IF(Loan_Not_Paid*Values_Entered,Payment_Number,""), "")</f>
        <v/>
      </c>
      <c r="C457" s="4" t="str">
        <f>IFERROR(IF(Loan_Not_Paid*Values_Entered,Payment_Date,""), "")</f>
        <v/>
      </c>
      <c r="D457" s="5" t="str">
        <f>IFERROR(IF(Loan_Not_Paid*Values_Entered,Beginning_Balance,""), "")</f>
        <v/>
      </c>
      <c r="E457" s="5" t="str">
        <f>IFERROR(IF(Loan_Not_Paid*Values_Entered,Monthly_Payment,""), "")</f>
        <v/>
      </c>
      <c r="F457" s="5" t="str">
        <f>IFERROR(IF(Loan_Not_Paid*Values_Entered,Principal,""), "")</f>
        <v/>
      </c>
      <c r="G457" s="5" t="str">
        <f>IFERROR(IF(Loan_Not_Paid*Values_Entered,Interest,""), "")</f>
        <v/>
      </c>
      <c r="H457" s="5" t="str">
        <f>IFERROR(IF(Loan_Not_Paid*Values_Entered,Ending_Balance,""), "")</f>
        <v/>
      </c>
    </row>
    <row r="458" spans="2:8" x14ac:dyDescent="0.3">
      <c r="B458" s="2" t="str">
        <f>IFERROR(IF(Loan_Not_Paid*Values_Entered,Payment_Number,""), "")</f>
        <v/>
      </c>
      <c r="C458" s="4" t="str">
        <f>IFERROR(IF(Loan_Not_Paid*Values_Entered,Payment_Date,""), "")</f>
        <v/>
      </c>
      <c r="D458" s="5" t="str">
        <f>IFERROR(IF(Loan_Not_Paid*Values_Entered,Beginning_Balance,""), "")</f>
        <v/>
      </c>
      <c r="E458" s="5" t="str">
        <f>IFERROR(IF(Loan_Not_Paid*Values_Entered,Monthly_Payment,""), "")</f>
        <v/>
      </c>
      <c r="F458" s="5" t="str">
        <f>IFERROR(IF(Loan_Not_Paid*Values_Entered,Principal,""), "")</f>
        <v/>
      </c>
      <c r="G458" s="5" t="str">
        <f>IFERROR(IF(Loan_Not_Paid*Values_Entered,Interest,""), "")</f>
        <v/>
      </c>
      <c r="H458" s="5" t="str">
        <f>IFERROR(IF(Loan_Not_Paid*Values_Entered,Ending_Balance,""), "")</f>
        <v/>
      </c>
    </row>
    <row r="459" spans="2:8" x14ac:dyDescent="0.3">
      <c r="B459" s="2" t="str">
        <f>IFERROR(IF(Loan_Not_Paid*Values_Entered,Payment_Number,""), "")</f>
        <v/>
      </c>
      <c r="C459" s="4" t="str">
        <f>IFERROR(IF(Loan_Not_Paid*Values_Entered,Payment_Date,""), "")</f>
        <v/>
      </c>
      <c r="D459" s="5" t="str">
        <f>IFERROR(IF(Loan_Not_Paid*Values_Entered,Beginning_Balance,""), "")</f>
        <v/>
      </c>
      <c r="E459" s="5" t="str">
        <f>IFERROR(IF(Loan_Not_Paid*Values_Entered,Monthly_Payment,""), "")</f>
        <v/>
      </c>
      <c r="F459" s="5" t="str">
        <f>IFERROR(IF(Loan_Not_Paid*Values_Entered,Principal,""), "")</f>
        <v/>
      </c>
      <c r="G459" s="5" t="str">
        <f>IFERROR(IF(Loan_Not_Paid*Values_Entered,Interest,""), "")</f>
        <v/>
      </c>
      <c r="H459" s="5" t="str">
        <f>IFERROR(IF(Loan_Not_Paid*Values_Entered,Ending_Balance,""), "")</f>
        <v/>
      </c>
    </row>
    <row r="460" spans="2:8" x14ac:dyDescent="0.3">
      <c r="B460" s="2" t="str">
        <f>IFERROR(IF(Loan_Not_Paid*Values_Entered,Payment_Number,""), "")</f>
        <v/>
      </c>
      <c r="C460" s="4" t="str">
        <f>IFERROR(IF(Loan_Not_Paid*Values_Entered,Payment_Date,""), "")</f>
        <v/>
      </c>
      <c r="D460" s="5" t="str">
        <f>IFERROR(IF(Loan_Not_Paid*Values_Entered,Beginning_Balance,""), "")</f>
        <v/>
      </c>
      <c r="E460" s="5" t="str">
        <f>IFERROR(IF(Loan_Not_Paid*Values_Entered,Monthly_Payment,""), "")</f>
        <v/>
      </c>
      <c r="F460" s="5" t="str">
        <f>IFERROR(IF(Loan_Not_Paid*Values_Entered,Principal,""), "")</f>
        <v/>
      </c>
      <c r="G460" s="5" t="str">
        <f>IFERROR(IF(Loan_Not_Paid*Values_Entered,Interest,""), "")</f>
        <v/>
      </c>
      <c r="H460" s="5" t="str">
        <f>IFERROR(IF(Loan_Not_Paid*Values_Entered,Ending_Balance,""), "")</f>
        <v/>
      </c>
    </row>
    <row r="461" spans="2:8" x14ac:dyDescent="0.3">
      <c r="B461" s="2" t="str">
        <f>IFERROR(IF(Loan_Not_Paid*Values_Entered,Payment_Number,""), "")</f>
        <v/>
      </c>
      <c r="C461" s="4" t="str">
        <f>IFERROR(IF(Loan_Not_Paid*Values_Entered,Payment_Date,""), "")</f>
        <v/>
      </c>
      <c r="D461" s="5" t="str">
        <f>IFERROR(IF(Loan_Not_Paid*Values_Entered,Beginning_Balance,""), "")</f>
        <v/>
      </c>
      <c r="E461" s="5" t="str">
        <f>IFERROR(IF(Loan_Not_Paid*Values_Entered,Monthly_Payment,""), "")</f>
        <v/>
      </c>
      <c r="F461" s="5" t="str">
        <f>IFERROR(IF(Loan_Not_Paid*Values_Entered,Principal,""), "")</f>
        <v/>
      </c>
      <c r="G461" s="5" t="str">
        <f>IFERROR(IF(Loan_Not_Paid*Values_Entered,Interest,""), "")</f>
        <v/>
      </c>
      <c r="H461" s="5" t="str">
        <f>IFERROR(IF(Loan_Not_Paid*Values_Entered,Ending_Balance,""), "")</f>
        <v/>
      </c>
    </row>
    <row r="462" spans="2:8" x14ac:dyDescent="0.3">
      <c r="B462" s="2" t="str">
        <f>IFERROR(IF(Loan_Not_Paid*Values_Entered,Payment_Number,""), "")</f>
        <v/>
      </c>
      <c r="C462" s="4" t="str">
        <f>IFERROR(IF(Loan_Not_Paid*Values_Entered,Payment_Date,""), "")</f>
        <v/>
      </c>
      <c r="D462" s="5" t="str">
        <f>IFERROR(IF(Loan_Not_Paid*Values_Entered,Beginning_Balance,""), "")</f>
        <v/>
      </c>
      <c r="E462" s="5" t="str">
        <f>IFERROR(IF(Loan_Not_Paid*Values_Entered,Monthly_Payment,""), "")</f>
        <v/>
      </c>
      <c r="F462" s="5" t="str">
        <f>IFERROR(IF(Loan_Not_Paid*Values_Entered,Principal,""), "")</f>
        <v/>
      </c>
      <c r="G462" s="5" t="str">
        <f>IFERROR(IF(Loan_Not_Paid*Values_Entered,Interest,""), "")</f>
        <v/>
      </c>
      <c r="H462" s="5" t="str">
        <f>IFERROR(IF(Loan_Not_Paid*Values_Entered,Ending_Balance,""), "")</f>
        <v/>
      </c>
    </row>
    <row r="463" spans="2:8" x14ac:dyDescent="0.3">
      <c r="B463" s="2" t="str">
        <f>IFERROR(IF(Loan_Not_Paid*Values_Entered,Payment_Number,""), "")</f>
        <v/>
      </c>
      <c r="C463" s="4" t="str">
        <f>IFERROR(IF(Loan_Not_Paid*Values_Entered,Payment_Date,""), "")</f>
        <v/>
      </c>
      <c r="D463" s="5" t="str">
        <f>IFERROR(IF(Loan_Not_Paid*Values_Entered,Beginning_Balance,""), "")</f>
        <v/>
      </c>
      <c r="E463" s="5" t="str">
        <f>IFERROR(IF(Loan_Not_Paid*Values_Entered,Monthly_Payment,""), "")</f>
        <v/>
      </c>
      <c r="F463" s="5" t="str">
        <f>IFERROR(IF(Loan_Not_Paid*Values_Entered,Principal,""), "")</f>
        <v/>
      </c>
      <c r="G463" s="5" t="str">
        <f>IFERROR(IF(Loan_Not_Paid*Values_Entered,Interest,""), "")</f>
        <v/>
      </c>
      <c r="H463" s="5" t="str">
        <f>IFERROR(IF(Loan_Not_Paid*Values_Entered,Ending_Balance,""), "")</f>
        <v/>
      </c>
    </row>
    <row r="464" spans="2:8" x14ac:dyDescent="0.3">
      <c r="B464" s="2" t="str">
        <f>IFERROR(IF(Loan_Not_Paid*Values_Entered,Payment_Number,""), "")</f>
        <v/>
      </c>
      <c r="C464" s="4" t="str">
        <f>IFERROR(IF(Loan_Not_Paid*Values_Entered,Payment_Date,""), "")</f>
        <v/>
      </c>
      <c r="D464" s="5" t="str">
        <f>IFERROR(IF(Loan_Not_Paid*Values_Entered,Beginning_Balance,""), "")</f>
        <v/>
      </c>
      <c r="E464" s="5" t="str">
        <f>IFERROR(IF(Loan_Not_Paid*Values_Entered,Monthly_Payment,""), "")</f>
        <v/>
      </c>
      <c r="F464" s="5" t="str">
        <f>IFERROR(IF(Loan_Not_Paid*Values_Entered,Principal,""), "")</f>
        <v/>
      </c>
      <c r="G464" s="5" t="str">
        <f>IFERROR(IF(Loan_Not_Paid*Values_Entered,Interest,""), "")</f>
        <v/>
      </c>
      <c r="H464" s="5" t="str">
        <f>IFERROR(IF(Loan_Not_Paid*Values_Entered,Ending_Balance,""), "")</f>
        <v/>
      </c>
    </row>
    <row r="465" spans="2:8" x14ac:dyDescent="0.3">
      <c r="B465" s="2" t="str">
        <f>IFERROR(IF(Loan_Not_Paid*Values_Entered,Payment_Number,""), "")</f>
        <v/>
      </c>
      <c r="C465" s="4" t="str">
        <f>IFERROR(IF(Loan_Not_Paid*Values_Entered,Payment_Date,""), "")</f>
        <v/>
      </c>
      <c r="D465" s="5" t="str">
        <f>IFERROR(IF(Loan_Not_Paid*Values_Entered,Beginning_Balance,""), "")</f>
        <v/>
      </c>
      <c r="E465" s="5" t="str">
        <f>IFERROR(IF(Loan_Not_Paid*Values_Entered,Monthly_Payment,""), "")</f>
        <v/>
      </c>
      <c r="F465" s="5" t="str">
        <f>IFERROR(IF(Loan_Not_Paid*Values_Entered,Principal,""), "")</f>
        <v/>
      </c>
      <c r="G465" s="5" t="str">
        <f>IFERROR(IF(Loan_Not_Paid*Values_Entered,Interest,""), "")</f>
        <v/>
      </c>
      <c r="H465" s="5" t="str">
        <f>IFERROR(IF(Loan_Not_Paid*Values_Entered,Ending_Balance,""), "")</f>
        <v/>
      </c>
    </row>
    <row r="466" spans="2:8" x14ac:dyDescent="0.3">
      <c r="B466" s="2" t="str">
        <f>IFERROR(IF(Loan_Not_Paid*Values_Entered,Payment_Number,""), "")</f>
        <v/>
      </c>
      <c r="C466" s="4" t="str">
        <f>IFERROR(IF(Loan_Not_Paid*Values_Entered,Payment_Date,""), "")</f>
        <v/>
      </c>
      <c r="D466" s="5" t="str">
        <f>IFERROR(IF(Loan_Not_Paid*Values_Entered,Beginning_Balance,""), "")</f>
        <v/>
      </c>
      <c r="E466" s="5" t="str">
        <f>IFERROR(IF(Loan_Not_Paid*Values_Entered,Monthly_Payment,""), "")</f>
        <v/>
      </c>
      <c r="F466" s="5" t="str">
        <f>IFERROR(IF(Loan_Not_Paid*Values_Entered,Principal,""), "")</f>
        <v/>
      </c>
      <c r="G466" s="5" t="str">
        <f>IFERROR(IF(Loan_Not_Paid*Values_Entered,Interest,""), "")</f>
        <v/>
      </c>
      <c r="H466" s="5" t="str">
        <f>IFERROR(IF(Loan_Not_Paid*Values_Entered,Ending_Balance,""), "")</f>
        <v/>
      </c>
    </row>
    <row r="467" spans="2:8" x14ac:dyDescent="0.3">
      <c r="B467" s="2" t="str">
        <f>IFERROR(IF(Loan_Not_Paid*Values_Entered,Payment_Number,""), "")</f>
        <v/>
      </c>
      <c r="C467" s="4" t="str">
        <f>IFERROR(IF(Loan_Not_Paid*Values_Entered,Payment_Date,""), "")</f>
        <v/>
      </c>
      <c r="D467" s="5" t="str">
        <f>IFERROR(IF(Loan_Not_Paid*Values_Entered,Beginning_Balance,""), "")</f>
        <v/>
      </c>
      <c r="E467" s="5" t="str">
        <f>IFERROR(IF(Loan_Not_Paid*Values_Entered,Monthly_Payment,""), "")</f>
        <v/>
      </c>
      <c r="F467" s="5" t="str">
        <f>IFERROR(IF(Loan_Not_Paid*Values_Entered,Principal,""), "")</f>
        <v/>
      </c>
      <c r="G467" s="5" t="str">
        <f>IFERROR(IF(Loan_Not_Paid*Values_Entered,Interest,""), "")</f>
        <v/>
      </c>
      <c r="H467" s="5" t="str">
        <f>IFERROR(IF(Loan_Not_Paid*Values_Entered,Ending_Balance,""), "")</f>
        <v/>
      </c>
    </row>
    <row r="468" spans="2:8" x14ac:dyDescent="0.3">
      <c r="B468" s="2" t="str">
        <f>IFERROR(IF(Loan_Not_Paid*Values_Entered,Payment_Number,""), "")</f>
        <v/>
      </c>
      <c r="C468" s="4" t="str">
        <f>IFERROR(IF(Loan_Not_Paid*Values_Entered,Payment_Date,""), "")</f>
        <v/>
      </c>
      <c r="D468" s="5" t="str">
        <f>IFERROR(IF(Loan_Not_Paid*Values_Entered,Beginning_Balance,""), "")</f>
        <v/>
      </c>
      <c r="E468" s="5" t="str">
        <f>IFERROR(IF(Loan_Not_Paid*Values_Entered,Monthly_Payment,""), "")</f>
        <v/>
      </c>
      <c r="F468" s="5" t="str">
        <f>IFERROR(IF(Loan_Not_Paid*Values_Entered,Principal,""), "")</f>
        <v/>
      </c>
      <c r="G468" s="5" t="str">
        <f>IFERROR(IF(Loan_Not_Paid*Values_Entered,Interest,""), "")</f>
        <v/>
      </c>
      <c r="H468" s="5" t="str">
        <f>IFERROR(IF(Loan_Not_Paid*Values_Entered,Ending_Balance,""), "")</f>
        <v/>
      </c>
    </row>
    <row r="469" spans="2:8" x14ac:dyDescent="0.3">
      <c r="B469" s="2" t="str">
        <f>IFERROR(IF(Loan_Not_Paid*Values_Entered,Payment_Number,""), "")</f>
        <v/>
      </c>
      <c r="C469" s="4" t="str">
        <f>IFERROR(IF(Loan_Not_Paid*Values_Entered,Payment_Date,""), "")</f>
        <v/>
      </c>
      <c r="D469" s="5" t="str">
        <f>IFERROR(IF(Loan_Not_Paid*Values_Entered,Beginning_Balance,""), "")</f>
        <v/>
      </c>
      <c r="E469" s="5" t="str">
        <f>IFERROR(IF(Loan_Not_Paid*Values_Entered,Monthly_Payment,""), "")</f>
        <v/>
      </c>
      <c r="F469" s="5" t="str">
        <f>IFERROR(IF(Loan_Not_Paid*Values_Entered,Principal,""), "")</f>
        <v/>
      </c>
      <c r="G469" s="5" t="str">
        <f>IFERROR(IF(Loan_Not_Paid*Values_Entered,Interest,""), "")</f>
        <v/>
      </c>
      <c r="H469" s="5" t="str">
        <f>IFERROR(IF(Loan_Not_Paid*Values_Entered,Ending_Balance,""), "")</f>
        <v/>
      </c>
    </row>
    <row r="470" spans="2:8" x14ac:dyDescent="0.3">
      <c r="B470" s="2" t="str">
        <f>IFERROR(IF(Loan_Not_Paid*Values_Entered,Payment_Number,""), "")</f>
        <v/>
      </c>
      <c r="C470" s="4" t="str">
        <f>IFERROR(IF(Loan_Not_Paid*Values_Entered,Payment_Date,""), "")</f>
        <v/>
      </c>
      <c r="D470" s="5" t="str">
        <f>IFERROR(IF(Loan_Not_Paid*Values_Entered,Beginning_Balance,""), "")</f>
        <v/>
      </c>
      <c r="E470" s="5" t="str">
        <f>IFERROR(IF(Loan_Not_Paid*Values_Entered,Monthly_Payment,""), "")</f>
        <v/>
      </c>
      <c r="F470" s="5" t="str">
        <f>IFERROR(IF(Loan_Not_Paid*Values_Entered,Principal,""), "")</f>
        <v/>
      </c>
      <c r="G470" s="5" t="str">
        <f>IFERROR(IF(Loan_Not_Paid*Values_Entered,Interest,""), "")</f>
        <v/>
      </c>
      <c r="H470" s="5" t="str">
        <f>IFERROR(IF(Loan_Not_Paid*Values_Entered,Ending_Balance,""), "")</f>
        <v/>
      </c>
    </row>
    <row r="471" spans="2:8" x14ac:dyDescent="0.3">
      <c r="B471" s="2" t="str">
        <f>IFERROR(IF(Loan_Not_Paid*Values_Entered,Payment_Number,""), "")</f>
        <v/>
      </c>
      <c r="C471" s="4" t="str">
        <f>IFERROR(IF(Loan_Not_Paid*Values_Entered,Payment_Date,""), "")</f>
        <v/>
      </c>
      <c r="D471" s="5" t="str">
        <f>IFERROR(IF(Loan_Not_Paid*Values_Entered,Beginning_Balance,""), "")</f>
        <v/>
      </c>
      <c r="E471" s="5" t="str">
        <f>IFERROR(IF(Loan_Not_Paid*Values_Entered,Monthly_Payment,""), "")</f>
        <v/>
      </c>
      <c r="F471" s="5" t="str">
        <f>IFERROR(IF(Loan_Not_Paid*Values_Entered,Principal,""), "")</f>
        <v/>
      </c>
      <c r="G471" s="5" t="str">
        <f>IFERROR(IF(Loan_Not_Paid*Values_Entered,Interest,""), "")</f>
        <v/>
      </c>
      <c r="H471" s="5" t="str">
        <f>IFERROR(IF(Loan_Not_Paid*Values_Entered,Ending_Balance,""), "")</f>
        <v/>
      </c>
    </row>
    <row r="472" spans="2:8" x14ac:dyDescent="0.3">
      <c r="B472" s="2" t="str">
        <f>IFERROR(IF(Loan_Not_Paid*Values_Entered,Payment_Number,""), "")</f>
        <v/>
      </c>
      <c r="C472" s="4" t="str">
        <f>IFERROR(IF(Loan_Not_Paid*Values_Entered,Payment_Date,""), "")</f>
        <v/>
      </c>
      <c r="D472" s="5" t="str">
        <f>IFERROR(IF(Loan_Not_Paid*Values_Entered,Beginning_Balance,""), "")</f>
        <v/>
      </c>
      <c r="E472" s="5" t="str">
        <f>IFERROR(IF(Loan_Not_Paid*Values_Entered,Monthly_Payment,""), "")</f>
        <v/>
      </c>
      <c r="F472" s="5" t="str">
        <f>IFERROR(IF(Loan_Not_Paid*Values_Entered,Principal,""), "")</f>
        <v/>
      </c>
      <c r="G472" s="5" t="str">
        <f>IFERROR(IF(Loan_Not_Paid*Values_Entered,Interest,""), "")</f>
        <v/>
      </c>
      <c r="H472" s="5" t="str">
        <f>IFERROR(IF(Loan_Not_Paid*Values_Entered,Ending_Balance,""), "")</f>
        <v/>
      </c>
    </row>
    <row r="473" spans="2:8" x14ac:dyDescent="0.3">
      <c r="B473" s="2" t="str">
        <f>IFERROR(IF(Loan_Not_Paid*Values_Entered,Payment_Number,""), "")</f>
        <v/>
      </c>
      <c r="C473" s="4" t="str">
        <f>IFERROR(IF(Loan_Not_Paid*Values_Entered,Payment_Date,""), "")</f>
        <v/>
      </c>
      <c r="D473" s="5" t="str">
        <f>IFERROR(IF(Loan_Not_Paid*Values_Entered,Beginning_Balance,""), "")</f>
        <v/>
      </c>
      <c r="E473" s="5" t="str">
        <f>IFERROR(IF(Loan_Not_Paid*Values_Entered,Monthly_Payment,""), "")</f>
        <v/>
      </c>
      <c r="F473" s="5" t="str">
        <f>IFERROR(IF(Loan_Not_Paid*Values_Entered,Principal,""), "")</f>
        <v/>
      </c>
      <c r="G473" s="5" t="str">
        <f>IFERROR(IF(Loan_Not_Paid*Values_Entered,Interest,""), "")</f>
        <v/>
      </c>
      <c r="H473" s="5" t="str">
        <f>IFERROR(IF(Loan_Not_Paid*Values_Entered,Ending_Balance,""), "")</f>
        <v/>
      </c>
    </row>
    <row r="474" spans="2:8" x14ac:dyDescent="0.3">
      <c r="B474" s="2" t="str">
        <f>IFERROR(IF(Loan_Not_Paid*Values_Entered,Payment_Number,""), "")</f>
        <v/>
      </c>
      <c r="C474" s="4" t="str">
        <f>IFERROR(IF(Loan_Not_Paid*Values_Entered,Payment_Date,""), "")</f>
        <v/>
      </c>
      <c r="D474" s="5" t="str">
        <f>IFERROR(IF(Loan_Not_Paid*Values_Entered,Beginning_Balance,""), "")</f>
        <v/>
      </c>
      <c r="E474" s="5" t="str">
        <f>IFERROR(IF(Loan_Not_Paid*Values_Entered,Monthly_Payment,""), "")</f>
        <v/>
      </c>
      <c r="F474" s="5" t="str">
        <f>IFERROR(IF(Loan_Not_Paid*Values_Entered,Principal,""), "")</f>
        <v/>
      </c>
      <c r="G474" s="5" t="str">
        <f>IFERROR(IF(Loan_Not_Paid*Values_Entered,Interest,""), "")</f>
        <v/>
      </c>
      <c r="H474" s="5" t="str">
        <f>IFERROR(IF(Loan_Not_Paid*Values_Entered,Ending_Balance,""), "")</f>
        <v/>
      </c>
    </row>
    <row r="475" spans="2:8" x14ac:dyDescent="0.3">
      <c r="B475" s="2" t="str">
        <f>IFERROR(IF(Loan_Not_Paid*Values_Entered,Payment_Number,""), "")</f>
        <v/>
      </c>
      <c r="C475" s="4" t="str">
        <f>IFERROR(IF(Loan_Not_Paid*Values_Entered,Payment_Date,""), "")</f>
        <v/>
      </c>
      <c r="D475" s="5" t="str">
        <f>IFERROR(IF(Loan_Not_Paid*Values_Entered,Beginning_Balance,""), "")</f>
        <v/>
      </c>
      <c r="E475" s="5" t="str">
        <f>IFERROR(IF(Loan_Not_Paid*Values_Entered,Monthly_Payment,""), "")</f>
        <v/>
      </c>
      <c r="F475" s="5" t="str">
        <f>IFERROR(IF(Loan_Not_Paid*Values_Entered,Principal,""), "")</f>
        <v/>
      </c>
      <c r="G475" s="5" t="str">
        <f>IFERROR(IF(Loan_Not_Paid*Values_Entered,Interest,""), "")</f>
        <v/>
      </c>
      <c r="H475" s="5" t="str">
        <f>IFERROR(IF(Loan_Not_Paid*Values_Entered,Ending_Balance,""), "")</f>
        <v/>
      </c>
    </row>
    <row r="476" spans="2:8" x14ac:dyDescent="0.3">
      <c r="B476" s="2" t="str">
        <f>IFERROR(IF(Loan_Not_Paid*Values_Entered,Payment_Number,""), "")</f>
        <v/>
      </c>
      <c r="C476" s="4" t="str">
        <f>IFERROR(IF(Loan_Not_Paid*Values_Entered,Payment_Date,""), "")</f>
        <v/>
      </c>
      <c r="D476" s="5" t="str">
        <f>IFERROR(IF(Loan_Not_Paid*Values_Entered,Beginning_Balance,""), "")</f>
        <v/>
      </c>
      <c r="E476" s="5" t="str">
        <f>IFERROR(IF(Loan_Not_Paid*Values_Entered,Monthly_Payment,""), "")</f>
        <v/>
      </c>
      <c r="F476" s="5" t="str">
        <f>IFERROR(IF(Loan_Not_Paid*Values_Entered,Principal,""), "")</f>
        <v/>
      </c>
      <c r="G476" s="5" t="str">
        <f>IFERROR(IF(Loan_Not_Paid*Values_Entered,Interest,""), "")</f>
        <v/>
      </c>
      <c r="H476" s="5" t="str">
        <f>IFERROR(IF(Loan_Not_Paid*Values_Entered,Ending_Balance,""), "")</f>
        <v/>
      </c>
    </row>
    <row r="477" spans="2:8" x14ac:dyDescent="0.3">
      <c r="B477" s="2" t="str">
        <f>IFERROR(IF(Loan_Not_Paid*Values_Entered,Payment_Number,""), "")</f>
        <v/>
      </c>
      <c r="C477" s="4" t="str">
        <f>IFERROR(IF(Loan_Not_Paid*Values_Entered,Payment_Date,""), "")</f>
        <v/>
      </c>
      <c r="D477" s="5" t="str">
        <f>IFERROR(IF(Loan_Not_Paid*Values_Entered,Beginning_Balance,""), "")</f>
        <v/>
      </c>
      <c r="E477" s="5" t="str">
        <f>IFERROR(IF(Loan_Not_Paid*Values_Entered,Monthly_Payment,""), "")</f>
        <v/>
      </c>
      <c r="F477" s="5" t="str">
        <f>IFERROR(IF(Loan_Not_Paid*Values_Entered,Principal,""), "")</f>
        <v/>
      </c>
      <c r="G477" s="5" t="str">
        <f>IFERROR(IF(Loan_Not_Paid*Values_Entered,Interest,""), "")</f>
        <v/>
      </c>
      <c r="H477" s="5" t="str">
        <f>IFERROR(IF(Loan_Not_Paid*Values_Entered,Ending_Balance,""), "")</f>
        <v/>
      </c>
    </row>
    <row r="478" spans="2:8" x14ac:dyDescent="0.3">
      <c r="B478" s="2" t="str">
        <f>IFERROR(IF(Loan_Not_Paid*Values_Entered,Payment_Number,""), "")</f>
        <v/>
      </c>
      <c r="C478" s="4" t="str">
        <f>IFERROR(IF(Loan_Not_Paid*Values_Entered,Payment_Date,""), "")</f>
        <v/>
      </c>
      <c r="D478" s="5" t="str">
        <f>IFERROR(IF(Loan_Not_Paid*Values_Entered,Beginning_Balance,""), "")</f>
        <v/>
      </c>
      <c r="E478" s="5" t="str">
        <f>IFERROR(IF(Loan_Not_Paid*Values_Entered,Monthly_Payment,""), "")</f>
        <v/>
      </c>
      <c r="F478" s="5" t="str">
        <f>IFERROR(IF(Loan_Not_Paid*Values_Entered,Principal,""), "")</f>
        <v/>
      </c>
      <c r="G478" s="5" t="str">
        <f>IFERROR(IF(Loan_Not_Paid*Values_Entered,Interest,""), "")</f>
        <v/>
      </c>
      <c r="H478" s="5" t="str">
        <f>IFERROR(IF(Loan_Not_Paid*Values_Entered,Ending_Balance,""), "")</f>
        <v/>
      </c>
    </row>
    <row r="479" spans="2:8" x14ac:dyDescent="0.3">
      <c r="B479" s="2" t="str">
        <f>IFERROR(IF(Loan_Not_Paid*Values_Entered,Payment_Number,""), "")</f>
        <v/>
      </c>
      <c r="C479" s="4" t="str">
        <f>IFERROR(IF(Loan_Not_Paid*Values_Entered,Payment_Date,""), "")</f>
        <v/>
      </c>
      <c r="D479" s="5" t="str">
        <f>IFERROR(IF(Loan_Not_Paid*Values_Entered,Beginning_Balance,""), "")</f>
        <v/>
      </c>
      <c r="E479" s="5" t="str">
        <f>IFERROR(IF(Loan_Not_Paid*Values_Entered,Monthly_Payment,""), "")</f>
        <v/>
      </c>
      <c r="F479" s="5" t="str">
        <f>IFERROR(IF(Loan_Not_Paid*Values_Entered,Principal,""), "")</f>
        <v/>
      </c>
      <c r="G479" s="5" t="str">
        <f>IFERROR(IF(Loan_Not_Paid*Values_Entered,Interest,""), "")</f>
        <v/>
      </c>
      <c r="H479" s="5" t="str">
        <f>IFERROR(IF(Loan_Not_Paid*Values_Entered,Ending_Balance,""), "")</f>
        <v/>
      </c>
    </row>
    <row r="480" spans="2:8" x14ac:dyDescent="0.3">
      <c r="B480" s="2" t="str">
        <f>IFERROR(IF(Loan_Not_Paid*Values_Entered,Payment_Number,""), "")</f>
        <v/>
      </c>
      <c r="C480" s="4" t="str">
        <f>IFERROR(IF(Loan_Not_Paid*Values_Entered,Payment_Date,""), "")</f>
        <v/>
      </c>
      <c r="D480" s="5" t="str">
        <f>IFERROR(IF(Loan_Not_Paid*Values_Entered,Beginning_Balance,""), "")</f>
        <v/>
      </c>
      <c r="E480" s="5" t="str">
        <f>IFERROR(IF(Loan_Not_Paid*Values_Entered,Monthly_Payment,""), "")</f>
        <v/>
      </c>
      <c r="F480" s="5" t="str">
        <f>IFERROR(IF(Loan_Not_Paid*Values_Entered,Principal,""), "")</f>
        <v/>
      </c>
      <c r="G480" s="5" t="str">
        <f>IFERROR(IF(Loan_Not_Paid*Values_Entered,Interest,""), "")</f>
        <v/>
      </c>
      <c r="H480" s="5" t="str">
        <f>IFERROR(IF(Loan_Not_Paid*Values_Entered,Ending_Balance,""), "")</f>
        <v/>
      </c>
    </row>
    <row r="481" spans="2:8" x14ac:dyDescent="0.3">
      <c r="B481" s="2" t="str">
        <f>IFERROR(IF(Loan_Not_Paid*Values_Entered,Payment_Number,""), "")</f>
        <v/>
      </c>
      <c r="C481" s="4" t="str">
        <f>IFERROR(IF(Loan_Not_Paid*Values_Entered,Payment_Date,""), "")</f>
        <v/>
      </c>
      <c r="D481" s="5" t="str">
        <f>IFERROR(IF(Loan_Not_Paid*Values_Entered,Beginning_Balance,""), "")</f>
        <v/>
      </c>
      <c r="E481" s="5" t="str">
        <f>IFERROR(IF(Loan_Not_Paid*Values_Entered,Monthly_Payment,""), "")</f>
        <v/>
      </c>
      <c r="F481" s="5" t="str">
        <f>IFERROR(IF(Loan_Not_Paid*Values_Entered,Principal,""), "")</f>
        <v/>
      </c>
      <c r="G481" s="5" t="str">
        <f>IFERROR(IF(Loan_Not_Paid*Values_Entered,Interest,""), "")</f>
        <v/>
      </c>
      <c r="H481" s="5" t="str">
        <f>IFERROR(IF(Loan_Not_Paid*Values_Entered,Ending_Balance,""), "")</f>
        <v/>
      </c>
    </row>
    <row r="482" spans="2:8" x14ac:dyDescent="0.3">
      <c r="B482" s="2" t="str">
        <f>IFERROR(IF(Loan_Not_Paid*Values_Entered,Payment_Number,""), "")</f>
        <v/>
      </c>
      <c r="C482" s="4" t="str">
        <f>IFERROR(IF(Loan_Not_Paid*Values_Entered,Payment_Date,""), "")</f>
        <v/>
      </c>
      <c r="D482" s="5" t="str">
        <f>IFERROR(IF(Loan_Not_Paid*Values_Entered,Beginning_Balance,""), "")</f>
        <v/>
      </c>
      <c r="E482" s="5" t="str">
        <f>IFERROR(IF(Loan_Not_Paid*Values_Entered,Monthly_Payment,""), "")</f>
        <v/>
      </c>
      <c r="F482" s="5" t="str">
        <f>IFERROR(IF(Loan_Not_Paid*Values_Entered,Principal,""), "")</f>
        <v/>
      </c>
      <c r="G482" s="5" t="str">
        <f>IFERROR(IF(Loan_Not_Paid*Values_Entered,Interest,""), "")</f>
        <v/>
      </c>
      <c r="H482" s="5" t="str">
        <f>IFERROR(IF(Loan_Not_Paid*Values_Entered,Ending_Balance,""), "")</f>
        <v/>
      </c>
    </row>
    <row r="483" spans="2:8" x14ac:dyDescent="0.3">
      <c r="B483" s="2" t="str">
        <f>IFERROR(IF(Loan_Not_Paid*Values_Entered,Payment_Number,""), "")</f>
        <v/>
      </c>
      <c r="C483" s="4" t="str">
        <f>IFERROR(IF(Loan_Not_Paid*Values_Entered,Payment_Date,""), "")</f>
        <v/>
      </c>
      <c r="D483" s="5" t="str">
        <f>IFERROR(IF(Loan_Not_Paid*Values_Entered,Beginning_Balance,""), "")</f>
        <v/>
      </c>
      <c r="E483" s="5" t="str">
        <f>IFERROR(IF(Loan_Not_Paid*Values_Entered,Monthly_Payment,""), "")</f>
        <v/>
      </c>
      <c r="F483" s="5" t="str">
        <f>IFERROR(IF(Loan_Not_Paid*Values_Entered,Principal,""), "")</f>
        <v/>
      </c>
      <c r="G483" s="5" t="str">
        <f>IFERROR(IF(Loan_Not_Paid*Values_Entered,Interest,""), "")</f>
        <v/>
      </c>
      <c r="H483" s="5" t="str">
        <f>IFERROR(IF(Loan_Not_Paid*Values_Entered,Ending_Balance,""), "")</f>
        <v/>
      </c>
    </row>
    <row r="484" spans="2:8" x14ac:dyDescent="0.3">
      <c r="B484" s="2" t="str">
        <f>IFERROR(IF(Loan_Not_Paid*Values_Entered,Payment_Number,""), "")</f>
        <v/>
      </c>
      <c r="C484" s="4" t="str">
        <f>IFERROR(IF(Loan_Not_Paid*Values_Entered,Payment_Date,""), "")</f>
        <v/>
      </c>
      <c r="D484" s="5" t="str">
        <f>IFERROR(IF(Loan_Not_Paid*Values_Entered,Beginning_Balance,""), "")</f>
        <v/>
      </c>
      <c r="E484" s="5" t="str">
        <f>IFERROR(IF(Loan_Not_Paid*Values_Entered,Monthly_Payment,""), "")</f>
        <v/>
      </c>
      <c r="F484" s="5" t="str">
        <f>IFERROR(IF(Loan_Not_Paid*Values_Entered,Principal,""), "")</f>
        <v/>
      </c>
      <c r="G484" s="5" t="str">
        <f>IFERROR(IF(Loan_Not_Paid*Values_Entered,Interest,""), "")</f>
        <v/>
      </c>
      <c r="H484" s="5" t="str">
        <f>IFERROR(IF(Loan_Not_Paid*Values_Entered,Ending_Balance,""), "")</f>
        <v/>
      </c>
    </row>
    <row r="485" spans="2:8" x14ac:dyDescent="0.3">
      <c r="B485" s="2" t="str">
        <f>IFERROR(IF(Loan_Not_Paid*Values_Entered,Payment_Number,""), "")</f>
        <v/>
      </c>
      <c r="C485" s="4" t="str">
        <f>IFERROR(IF(Loan_Not_Paid*Values_Entered,Payment_Date,""), "")</f>
        <v/>
      </c>
      <c r="D485" s="5" t="str">
        <f>IFERROR(IF(Loan_Not_Paid*Values_Entered,Beginning_Balance,""), "")</f>
        <v/>
      </c>
      <c r="E485" s="5" t="str">
        <f>IFERROR(IF(Loan_Not_Paid*Values_Entered,Monthly_Payment,""), "")</f>
        <v/>
      </c>
      <c r="F485" s="5" t="str">
        <f>IFERROR(IF(Loan_Not_Paid*Values_Entered,Principal,""), "")</f>
        <v/>
      </c>
      <c r="G485" s="5" t="str">
        <f>IFERROR(IF(Loan_Not_Paid*Values_Entered,Interest,""), "")</f>
        <v/>
      </c>
      <c r="H485" s="5" t="str">
        <f>IFERROR(IF(Loan_Not_Paid*Values_Entered,Ending_Balance,""), "")</f>
        <v/>
      </c>
    </row>
    <row r="486" spans="2:8" x14ac:dyDescent="0.3">
      <c r="B486" s="2" t="str">
        <f>IFERROR(IF(Loan_Not_Paid*Values_Entered,Payment_Number,""), "")</f>
        <v/>
      </c>
      <c r="C486" s="4" t="str">
        <f>IFERROR(IF(Loan_Not_Paid*Values_Entered,Payment_Date,""), "")</f>
        <v/>
      </c>
      <c r="D486" s="5" t="str">
        <f>IFERROR(IF(Loan_Not_Paid*Values_Entered,Beginning_Balance,""), "")</f>
        <v/>
      </c>
      <c r="E486" s="5" t="str">
        <f>IFERROR(IF(Loan_Not_Paid*Values_Entered,Monthly_Payment,""), "")</f>
        <v/>
      </c>
      <c r="F486" s="5" t="str">
        <f>IFERROR(IF(Loan_Not_Paid*Values_Entered,Principal,""), "")</f>
        <v/>
      </c>
      <c r="G486" s="5" t="str">
        <f>IFERROR(IF(Loan_Not_Paid*Values_Entered,Interest,""), "")</f>
        <v/>
      </c>
      <c r="H486" s="5" t="str">
        <f>IFERROR(IF(Loan_Not_Paid*Values_Entered,Ending_Balance,""), "")</f>
        <v/>
      </c>
    </row>
    <row r="487" spans="2:8" x14ac:dyDescent="0.3">
      <c r="B487" s="2" t="str">
        <f>IFERROR(IF(Loan_Not_Paid*Values_Entered,Payment_Number,""), "")</f>
        <v/>
      </c>
      <c r="C487" s="4" t="str">
        <f>IFERROR(IF(Loan_Not_Paid*Values_Entered,Payment_Date,""), "")</f>
        <v/>
      </c>
      <c r="D487" s="5" t="str">
        <f>IFERROR(IF(Loan_Not_Paid*Values_Entered,Beginning_Balance,""), "")</f>
        <v/>
      </c>
      <c r="E487" s="5" t="str">
        <f>IFERROR(IF(Loan_Not_Paid*Values_Entered,Monthly_Payment,""), "")</f>
        <v/>
      </c>
      <c r="F487" s="5" t="str">
        <f>IFERROR(IF(Loan_Not_Paid*Values_Entered,Principal,""), "")</f>
        <v/>
      </c>
      <c r="G487" s="5" t="str">
        <f>IFERROR(IF(Loan_Not_Paid*Values_Entered,Interest,""), "")</f>
        <v/>
      </c>
      <c r="H487" s="5" t="str">
        <f>IFERROR(IF(Loan_Not_Paid*Values_Entered,Ending_Balance,""), "")</f>
        <v/>
      </c>
    </row>
    <row r="488" spans="2:8" x14ac:dyDescent="0.3">
      <c r="B488" s="2" t="str">
        <f>IFERROR(IF(Loan_Not_Paid*Values_Entered,Payment_Number,""), "")</f>
        <v/>
      </c>
      <c r="C488" s="4" t="str">
        <f>IFERROR(IF(Loan_Not_Paid*Values_Entered,Payment_Date,""), "")</f>
        <v/>
      </c>
      <c r="D488" s="5" t="str">
        <f>IFERROR(IF(Loan_Not_Paid*Values_Entered,Beginning_Balance,""), "")</f>
        <v/>
      </c>
      <c r="E488" s="5" t="str">
        <f>IFERROR(IF(Loan_Not_Paid*Values_Entered,Monthly_Payment,""), "")</f>
        <v/>
      </c>
      <c r="F488" s="5" t="str">
        <f>IFERROR(IF(Loan_Not_Paid*Values_Entered,Principal,""), "")</f>
        <v/>
      </c>
      <c r="G488" s="5" t="str">
        <f>IFERROR(IF(Loan_Not_Paid*Values_Entered,Interest,""), "")</f>
        <v/>
      </c>
      <c r="H488" s="5" t="str">
        <f>IFERROR(IF(Loan_Not_Paid*Values_Entered,Ending_Balance,""), "")</f>
        <v/>
      </c>
    </row>
    <row r="489" spans="2:8" x14ac:dyDescent="0.3">
      <c r="B489" s="2" t="str">
        <f>IFERROR(IF(Loan_Not_Paid*Values_Entered,Payment_Number,""), "")</f>
        <v/>
      </c>
      <c r="C489" s="4" t="str">
        <f>IFERROR(IF(Loan_Not_Paid*Values_Entered,Payment_Date,""), "")</f>
        <v/>
      </c>
      <c r="D489" s="5" t="str">
        <f>IFERROR(IF(Loan_Not_Paid*Values_Entered,Beginning_Balance,""), "")</f>
        <v/>
      </c>
      <c r="E489" s="5" t="str">
        <f>IFERROR(IF(Loan_Not_Paid*Values_Entered,Monthly_Payment,""), "")</f>
        <v/>
      </c>
      <c r="F489" s="5" t="str">
        <f>IFERROR(IF(Loan_Not_Paid*Values_Entered,Principal,""), "")</f>
        <v/>
      </c>
      <c r="G489" s="5" t="str">
        <f>IFERROR(IF(Loan_Not_Paid*Values_Entered,Interest,""), "")</f>
        <v/>
      </c>
      <c r="H489" s="5" t="str">
        <f>IFERROR(IF(Loan_Not_Paid*Values_Entered,Ending_Balance,""), "")</f>
        <v/>
      </c>
    </row>
    <row r="490" spans="2:8" x14ac:dyDescent="0.3">
      <c r="B490" s="2" t="str">
        <f>IFERROR(IF(Loan_Not_Paid*Values_Entered,Payment_Number,""), "")</f>
        <v/>
      </c>
      <c r="C490" s="4" t="str">
        <f>IFERROR(IF(Loan_Not_Paid*Values_Entered,Payment_Date,""), "")</f>
        <v/>
      </c>
      <c r="D490" s="5" t="str">
        <f>IFERROR(IF(Loan_Not_Paid*Values_Entered,Beginning_Balance,""), "")</f>
        <v/>
      </c>
      <c r="E490" s="5" t="str">
        <f>IFERROR(IF(Loan_Not_Paid*Values_Entered,Monthly_Payment,""), "")</f>
        <v/>
      </c>
      <c r="F490" s="5" t="str">
        <f>IFERROR(IF(Loan_Not_Paid*Values_Entered,Principal,""), "")</f>
        <v/>
      </c>
      <c r="G490" s="5" t="str">
        <f>IFERROR(IF(Loan_Not_Paid*Values_Entered,Interest,""), "")</f>
        <v/>
      </c>
      <c r="H490" s="5" t="str">
        <f>IFERROR(IF(Loan_Not_Paid*Values_Entered,Ending_Balance,""), "")</f>
        <v/>
      </c>
    </row>
    <row r="491" spans="2:8" x14ac:dyDescent="0.3">
      <c r="B491" s="2" t="str">
        <f>IFERROR(IF(Loan_Not_Paid*Values_Entered,Payment_Number,""), "")</f>
        <v/>
      </c>
      <c r="C491" s="4" t="str">
        <f>IFERROR(IF(Loan_Not_Paid*Values_Entered,Payment_Date,""), "")</f>
        <v/>
      </c>
      <c r="D491" s="5" t="str">
        <f>IFERROR(IF(Loan_Not_Paid*Values_Entered,Beginning_Balance,""), "")</f>
        <v/>
      </c>
      <c r="E491" s="5" t="str">
        <f>IFERROR(IF(Loan_Not_Paid*Values_Entered,Monthly_Payment,""), "")</f>
        <v/>
      </c>
      <c r="F491" s="5" t="str">
        <f>IFERROR(IF(Loan_Not_Paid*Values_Entered,Principal,""), "")</f>
        <v/>
      </c>
      <c r="G491" s="5" t="str">
        <f>IFERROR(IF(Loan_Not_Paid*Values_Entered,Interest,""), "")</f>
        <v/>
      </c>
      <c r="H491" s="5" t="str">
        <f>IFERROR(IF(Loan_Not_Paid*Values_Entered,Ending_Balance,""), "")</f>
        <v/>
      </c>
    </row>
    <row r="492" spans="2:8" x14ac:dyDescent="0.3">
      <c r="B492" s="2" t="str">
        <f>IFERROR(IF(Loan_Not_Paid*Values_Entered,Payment_Number,""), "")</f>
        <v/>
      </c>
      <c r="C492" s="4" t="str">
        <f>IFERROR(IF(Loan_Not_Paid*Values_Entered,Payment_Date,""), "")</f>
        <v/>
      </c>
      <c r="D492" s="5" t="str">
        <f>IFERROR(IF(Loan_Not_Paid*Values_Entered,Beginning_Balance,""), "")</f>
        <v/>
      </c>
      <c r="E492" s="5" t="str">
        <f>IFERROR(IF(Loan_Not_Paid*Values_Entered,Monthly_Payment,""), "")</f>
        <v/>
      </c>
      <c r="F492" s="5" t="str">
        <f>IFERROR(IF(Loan_Not_Paid*Values_Entered,Principal,""), "")</f>
        <v/>
      </c>
      <c r="G492" s="5" t="str">
        <f>IFERROR(IF(Loan_Not_Paid*Values_Entered,Interest,""), "")</f>
        <v/>
      </c>
      <c r="H492" s="5" t="str">
        <f>IFERROR(IF(Loan_Not_Paid*Values_Entered,Ending_Balance,""), "")</f>
        <v/>
      </c>
    </row>
    <row r="493" spans="2:8" x14ac:dyDescent="0.3">
      <c r="B493" s="2" t="str">
        <f>IFERROR(IF(Loan_Not_Paid*Values_Entered,Payment_Number,""), "")</f>
        <v/>
      </c>
      <c r="C493" s="4" t="str">
        <f>IFERROR(IF(Loan_Not_Paid*Values_Entered,Payment_Date,""), "")</f>
        <v/>
      </c>
      <c r="D493" s="5" t="str">
        <f>IFERROR(IF(Loan_Not_Paid*Values_Entered,Beginning_Balance,""), "")</f>
        <v/>
      </c>
      <c r="E493" s="5" t="str">
        <f>IFERROR(IF(Loan_Not_Paid*Values_Entered,Monthly_Payment,""), "")</f>
        <v/>
      </c>
      <c r="F493" s="5" t="str">
        <f>IFERROR(IF(Loan_Not_Paid*Values_Entered,Principal,""), "")</f>
        <v/>
      </c>
      <c r="G493" s="5" t="str">
        <f>IFERROR(IF(Loan_Not_Paid*Values_Entered,Interest,""), "")</f>
        <v/>
      </c>
      <c r="H493" s="5" t="str">
        <f>IFERROR(IF(Loan_Not_Paid*Values_Entered,Ending_Balance,""), "")</f>
        <v/>
      </c>
    </row>
    <row r="494" spans="2:8" x14ac:dyDescent="0.3">
      <c r="B494" s="2" t="str">
        <f>IFERROR(IF(Loan_Not_Paid*Values_Entered,Payment_Number,""), "")</f>
        <v/>
      </c>
      <c r="C494" s="4" t="str">
        <f>IFERROR(IF(Loan_Not_Paid*Values_Entered,Payment_Date,""), "")</f>
        <v/>
      </c>
      <c r="D494" s="5" t="str">
        <f>IFERROR(IF(Loan_Not_Paid*Values_Entered,Beginning_Balance,""), "")</f>
        <v/>
      </c>
      <c r="E494" s="5" t="str">
        <f>IFERROR(IF(Loan_Not_Paid*Values_Entered,Monthly_Payment,""), "")</f>
        <v/>
      </c>
      <c r="F494" s="5" t="str">
        <f>IFERROR(IF(Loan_Not_Paid*Values_Entered,Principal,""), "")</f>
        <v/>
      </c>
      <c r="G494" s="5" t="str">
        <f>IFERROR(IF(Loan_Not_Paid*Values_Entered,Interest,""), "")</f>
        <v/>
      </c>
      <c r="H494" s="5" t="str">
        <f>IFERROR(IF(Loan_Not_Paid*Values_Entered,Ending_Balance,""), "")</f>
        <v/>
      </c>
    </row>
    <row r="495" spans="2:8" x14ac:dyDescent="0.3">
      <c r="B495" s="2" t="str">
        <f>IFERROR(IF(Loan_Not_Paid*Values_Entered,Payment_Number,""), "")</f>
        <v/>
      </c>
      <c r="C495" s="4" t="str">
        <f>IFERROR(IF(Loan_Not_Paid*Values_Entered,Payment_Date,""), "")</f>
        <v/>
      </c>
      <c r="D495" s="5" t="str">
        <f>IFERROR(IF(Loan_Not_Paid*Values_Entered,Beginning_Balance,""), "")</f>
        <v/>
      </c>
      <c r="E495" s="5" t="str">
        <f>IFERROR(IF(Loan_Not_Paid*Values_Entered,Monthly_Payment,""), "")</f>
        <v/>
      </c>
      <c r="F495" s="5" t="str">
        <f>IFERROR(IF(Loan_Not_Paid*Values_Entered,Principal,""), "")</f>
        <v/>
      </c>
      <c r="G495" s="5" t="str">
        <f>IFERROR(IF(Loan_Not_Paid*Values_Entered,Interest,""), "")</f>
        <v/>
      </c>
      <c r="H495" s="5" t="str">
        <f>IFERROR(IF(Loan_Not_Paid*Values_Entered,Ending_Balance,""), "")</f>
        <v/>
      </c>
    </row>
    <row r="496" spans="2:8" x14ac:dyDescent="0.3">
      <c r="B496" s="2" t="str">
        <f>IFERROR(IF(Loan_Not_Paid*Values_Entered,Payment_Number,""), "")</f>
        <v/>
      </c>
      <c r="C496" s="4" t="str">
        <f>IFERROR(IF(Loan_Not_Paid*Values_Entered,Payment_Date,""), "")</f>
        <v/>
      </c>
      <c r="D496" s="5" t="str">
        <f>IFERROR(IF(Loan_Not_Paid*Values_Entered,Beginning_Balance,""), "")</f>
        <v/>
      </c>
      <c r="E496" s="5" t="str">
        <f>IFERROR(IF(Loan_Not_Paid*Values_Entered,Monthly_Payment,""), "")</f>
        <v/>
      </c>
      <c r="F496" s="5" t="str">
        <f>IFERROR(IF(Loan_Not_Paid*Values_Entered,Principal,""), "")</f>
        <v/>
      </c>
      <c r="G496" s="5" t="str">
        <f>IFERROR(IF(Loan_Not_Paid*Values_Entered,Interest,""), "")</f>
        <v/>
      </c>
      <c r="H496" s="5" t="str">
        <f>IFERROR(IF(Loan_Not_Paid*Values_Entered,Ending_Balance,""), "")</f>
        <v/>
      </c>
    </row>
    <row r="497" spans="2:8" x14ac:dyDescent="0.3">
      <c r="B497" s="2" t="str">
        <f>IFERROR(IF(Loan_Not_Paid*Values_Entered,Payment_Number,""), "")</f>
        <v/>
      </c>
      <c r="C497" s="4" t="str">
        <f>IFERROR(IF(Loan_Not_Paid*Values_Entered,Payment_Date,""), "")</f>
        <v/>
      </c>
      <c r="D497" s="5" t="str">
        <f>IFERROR(IF(Loan_Not_Paid*Values_Entered,Beginning_Balance,""), "")</f>
        <v/>
      </c>
      <c r="E497" s="5" t="str">
        <f>IFERROR(IF(Loan_Not_Paid*Values_Entered,Monthly_Payment,""), "")</f>
        <v/>
      </c>
      <c r="F497" s="5" t="str">
        <f>IFERROR(IF(Loan_Not_Paid*Values_Entered,Principal,""), "")</f>
        <v/>
      </c>
      <c r="G497" s="5" t="str">
        <f>IFERROR(IF(Loan_Not_Paid*Values_Entered,Interest,""), "")</f>
        <v/>
      </c>
      <c r="H497" s="5" t="str">
        <f>IFERROR(IF(Loan_Not_Paid*Values_Entered,Ending_Balance,""), "")</f>
        <v/>
      </c>
    </row>
    <row r="498" spans="2:8" x14ac:dyDescent="0.3">
      <c r="B498" s="2" t="str">
        <f>IFERROR(IF(Loan_Not_Paid*Values_Entered,Payment_Number,""), "")</f>
        <v/>
      </c>
      <c r="C498" s="4" t="str">
        <f>IFERROR(IF(Loan_Not_Paid*Values_Entered,Payment_Date,""), "")</f>
        <v/>
      </c>
      <c r="D498" s="5" t="str">
        <f>IFERROR(IF(Loan_Not_Paid*Values_Entered,Beginning_Balance,""), "")</f>
        <v/>
      </c>
      <c r="E498" s="5" t="str">
        <f>IFERROR(IF(Loan_Not_Paid*Values_Entered,Monthly_Payment,""), "")</f>
        <v/>
      </c>
      <c r="F498" s="5" t="str">
        <f>IFERROR(IF(Loan_Not_Paid*Values_Entered,Principal,""), "")</f>
        <v/>
      </c>
      <c r="G498" s="5" t="str">
        <f>IFERROR(IF(Loan_Not_Paid*Values_Entered,Interest,""), "")</f>
        <v/>
      </c>
      <c r="H498" s="5" t="str">
        <f>IFERROR(IF(Loan_Not_Paid*Values_Entered,Ending_Balance,""), "")</f>
        <v/>
      </c>
    </row>
    <row r="499" spans="2:8" x14ac:dyDescent="0.3">
      <c r="B499" s="2" t="str">
        <f>IFERROR(IF(Loan_Not_Paid*Values_Entered,Payment_Number,""), "")</f>
        <v/>
      </c>
      <c r="C499" s="4" t="str">
        <f>IFERROR(IF(Loan_Not_Paid*Values_Entered,Payment_Date,""), "")</f>
        <v/>
      </c>
      <c r="D499" s="5" t="str">
        <f>IFERROR(IF(Loan_Not_Paid*Values_Entered,Beginning_Balance,""), "")</f>
        <v/>
      </c>
      <c r="E499" s="5" t="str">
        <f>IFERROR(IF(Loan_Not_Paid*Values_Entered,Monthly_Payment,""), "")</f>
        <v/>
      </c>
      <c r="F499" s="5" t="str">
        <f>IFERROR(IF(Loan_Not_Paid*Values_Entered,Principal,""), "")</f>
        <v/>
      </c>
      <c r="G499" s="5" t="str">
        <f>IFERROR(IF(Loan_Not_Paid*Values_Entered,Interest,""), "")</f>
        <v/>
      </c>
      <c r="H499" s="5" t="str">
        <f>IFERROR(IF(Loan_Not_Paid*Values_Entered,Ending_Balance,""), "")</f>
        <v/>
      </c>
    </row>
    <row r="500" spans="2:8" x14ac:dyDescent="0.3">
      <c r="B500" s="2" t="str">
        <f>IFERROR(IF(Loan_Not_Paid*Values_Entered,Payment_Number,""), "")</f>
        <v/>
      </c>
      <c r="C500" s="4" t="str">
        <f>IFERROR(IF(Loan_Not_Paid*Values_Entered,Payment_Date,""), "")</f>
        <v/>
      </c>
      <c r="D500" s="5" t="str">
        <f>IFERROR(IF(Loan_Not_Paid*Values_Entered,Beginning_Balance,""), "")</f>
        <v/>
      </c>
      <c r="E500" s="5" t="str">
        <f>IFERROR(IF(Loan_Not_Paid*Values_Entered,Monthly_Payment,""), "")</f>
        <v/>
      </c>
      <c r="F500" s="5" t="str">
        <f>IFERROR(IF(Loan_Not_Paid*Values_Entered,Principal,""), "")</f>
        <v/>
      </c>
      <c r="G500" s="5" t="str">
        <f>IFERROR(IF(Loan_Not_Paid*Values_Entered,Interest,""), "")</f>
        <v/>
      </c>
      <c r="H500" s="5" t="str">
        <f>IFERROR(IF(Loan_Not_Paid*Values_Entered,Ending_Balance,""), "")</f>
        <v/>
      </c>
    </row>
    <row r="501" spans="2:8" x14ac:dyDescent="0.3">
      <c r="B501" s="2" t="str">
        <f>IFERROR(IF(Loan_Not_Paid*Values_Entered,Payment_Number,""), "")</f>
        <v/>
      </c>
      <c r="C501" s="4" t="str">
        <f>IFERROR(IF(Loan_Not_Paid*Values_Entered,Payment_Date,""), "")</f>
        <v/>
      </c>
      <c r="D501" s="5" t="str">
        <f>IFERROR(IF(Loan_Not_Paid*Values_Entered,Beginning_Balance,""), "")</f>
        <v/>
      </c>
      <c r="E501" s="5" t="str">
        <f>IFERROR(IF(Loan_Not_Paid*Values_Entered,Monthly_Payment,""), "")</f>
        <v/>
      </c>
      <c r="F501" s="5" t="str">
        <f>IFERROR(IF(Loan_Not_Paid*Values_Entered,Principal,""), "")</f>
        <v/>
      </c>
      <c r="G501" s="5" t="str">
        <f>IFERROR(IF(Loan_Not_Paid*Values_Entered,Interest,""), "")</f>
        <v/>
      </c>
      <c r="H501" s="5" t="str">
        <f>IFERROR(IF(Loan_Not_Paid*Values_Entered,Ending_Balance,""), "")</f>
        <v/>
      </c>
    </row>
    <row r="502" spans="2:8" x14ac:dyDescent="0.3">
      <c r="B502" s="2" t="str">
        <f>IFERROR(IF(Loan_Not_Paid*Values_Entered,Payment_Number,""), "")</f>
        <v/>
      </c>
      <c r="C502" s="4" t="str">
        <f>IFERROR(IF(Loan_Not_Paid*Values_Entered,Payment_Date,""), "")</f>
        <v/>
      </c>
      <c r="D502" s="5" t="str">
        <f>IFERROR(IF(Loan_Not_Paid*Values_Entered,Beginning_Balance,""), "")</f>
        <v/>
      </c>
      <c r="E502" s="5" t="str">
        <f>IFERROR(IF(Loan_Not_Paid*Values_Entered,Monthly_Payment,""), "")</f>
        <v/>
      </c>
      <c r="F502" s="5" t="str">
        <f>IFERROR(IF(Loan_Not_Paid*Values_Entered,Principal,""), "")</f>
        <v/>
      </c>
      <c r="G502" s="5" t="str">
        <f>IFERROR(IF(Loan_Not_Paid*Values_Entered,Interest,""), "")</f>
        <v/>
      </c>
      <c r="H502" s="5" t="str">
        <f>IFERROR(IF(Loan_Not_Paid*Values_Entered,Ending_Balance,""), "")</f>
        <v/>
      </c>
    </row>
    <row r="503" spans="2:8" x14ac:dyDescent="0.3">
      <c r="B503" s="2" t="str">
        <f>IFERROR(IF(Loan_Not_Paid*Values_Entered,Payment_Number,""), "")</f>
        <v/>
      </c>
      <c r="C503" s="4" t="str">
        <f>IFERROR(IF(Loan_Not_Paid*Values_Entered,Payment_Date,""), "")</f>
        <v/>
      </c>
      <c r="D503" s="5" t="str">
        <f>IFERROR(IF(Loan_Not_Paid*Values_Entered,Beginning_Balance,""), "")</f>
        <v/>
      </c>
      <c r="E503" s="5" t="str">
        <f>IFERROR(IF(Loan_Not_Paid*Values_Entered,Monthly_Payment,""), "")</f>
        <v/>
      </c>
      <c r="F503" s="5" t="str">
        <f>IFERROR(IF(Loan_Not_Paid*Values_Entered,Principal,""), "")</f>
        <v/>
      </c>
      <c r="G503" s="5" t="str">
        <f>IFERROR(IF(Loan_Not_Paid*Values_Entered,Interest,""), "")</f>
        <v/>
      </c>
      <c r="H503" s="5" t="str">
        <f>IFERROR(IF(Loan_Not_Paid*Values_Entered,Ending_Balance,""), "")</f>
        <v/>
      </c>
    </row>
    <row r="504" spans="2:8" x14ac:dyDescent="0.3">
      <c r="B504" s="2" t="str">
        <f>IFERROR(IF(Loan_Not_Paid*Values_Entered,Payment_Number,""), "")</f>
        <v/>
      </c>
      <c r="C504" s="4" t="str">
        <f>IFERROR(IF(Loan_Not_Paid*Values_Entered,Payment_Date,""), "")</f>
        <v/>
      </c>
      <c r="D504" s="5" t="str">
        <f>IFERROR(IF(Loan_Not_Paid*Values_Entered,Beginning_Balance,""), "")</f>
        <v/>
      </c>
      <c r="E504" s="5" t="str">
        <f>IFERROR(IF(Loan_Not_Paid*Values_Entered,Monthly_Payment,""), "")</f>
        <v/>
      </c>
      <c r="F504" s="5" t="str">
        <f>IFERROR(IF(Loan_Not_Paid*Values_Entered,Principal,""), "")</f>
        <v/>
      </c>
      <c r="G504" s="5" t="str">
        <f>IFERROR(IF(Loan_Not_Paid*Values_Entered,Interest,""), "")</f>
        <v/>
      </c>
      <c r="H504" s="5" t="str">
        <f>IFERROR(IF(Loan_Not_Paid*Values_Entered,Ending_Balance,""), "")</f>
        <v/>
      </c>
    </row>
    <row r="505" spans="2:8" x14ac:dyDescent="0.3">
      <c r="B505" s="2" t="str">
        <f>IFERROR(IF(Loan_Not_Paid*Values_Entered,Payment_Number,""), "")</f>
        <v/>
      </c>
      <c r="C505" s="4" t="str">
        <f>IFERROR(IF(Loan_Not_Paid*Values_Entered,Payment_Date,""), "")</f>
        <v/>
      </c>
      <c r="D505" s="5" t="str">
        <f>IFERROR(IF(Loan_Not_Paid*Values_Entered,Beginning_Balance,""), "")</f>
        <v/>
      </c>
      <c r="E505" s="5" t="str">
        <f>IFERROR(IF(Loan_Not_Paid*Values_Entered,Monthly_Payment,""), "")</f>
        <v/>
      </c>
      <c r="F505" s="5" t="str">
        <f>IFERROR(IF(Loan_Not_Paid*Values_Entered,Principal,""), "")</f>
        <v/>
      </c>
      <c r="G505" s="5" t="str">
        <f>IFERROR(IF(Loan_Not_Paid*Values_Entered,Interest,""), "")</f>
        <v/>
      </c>
      <c r="H505" s="5" t="str">
        <f>IFERROR(IF(Loan_Not_Paid*Values_Entered,Ending_Balance,""), "")</f>
        <v/>
      </c>
    </row>
    <row r="506" spans="2:8" x14ac:dyDescent="0.3">
      <c r="B506" s="2" t="str">
        <f>IFERROR(IF(Loan_Not_Paid*Values_Entered,Payment_Number,""), "")</f>
        <v/>
      </c>
      <c r="C506" s="4" t="str">
        <f>IFERROR(IF(Loan_Not_Paid*Values_Entered,Payment_Date,""), "")</f>
        <v/>
      </c>
      <c r="D506" s="5" t="str">
        <f>IFERROR(IF(Loan_Not_Paid*Values_Entered,Beginning_Balance,""), "")</f>
        <v/>
      </c>
      <c r="E506" s="5" t="str">
        <f>IFERROR(IF(Loan_Not_Paid*Values_Entered,Monthly_Payment,""), "")</f>
        <v/>
      </c>
      <c r="F506" s="5" t="str">
        <f>IFERROR(IF(Loan_Not_Paid*Values_Entered,Principal,""), "")</f>
        <v/>
      </c>
      <c r="G506" s="5" t="str">
        <f>IFERROR(IF(Loan_Not_Paid*Values_Entered,Interest,""), "")</f>
        <v/>
      </c>
      <c r="H506" s="5" t="str">
        <f>IFERROR(IF(Loan_Not_Paid*Values_Entered,Ending_Balance,""), "")</f>
        <v/>
      </c>
    </row>
    <row r="507" spans="2:8" x14ac:dyDescent="0.3">
      <c r="B507" s="2" t="str">
        <f>IFERROR(IF(Loan_Not_Paid*Values_Entered,Payment_Number,""), "")</f>
        <v/>
      </c>
      <c r="C507" s="4" t="str">
        <f>IFERROR(IF(Loan_Not_Paid*Values_Entered,Payment_Date,""), "")</f>
        <v/>
      </c>
      <c r="D507" s="5" t="str">
        <f>IFERROR(IF(Loan_Not_Paid*Values_Entered,Beginning_Balance,""), "")</f>
        <v/>
      </c>
      <c r="E507" s="5" t="str">
        <f>IFERROR(IF(Loan_Not_Paid*Values_Entered,Monthly_Payment,""), "")</f>
        <v/>
      </c>
      <c r="F507" s="5" t="str">
        <f>IFERROR(IF(Loan_Not_Paid*Values_Entered,Principal,""), "")</f>
        <v/>
      </c>
      <c r="G507" s="5" t="str">
        <f>IFERROR(IF(Loan_Not_Paid*Values_Entered,Interest,""), "")</f>
        <v/>
      </c>
      <c r="H507" s="5" t="str">
        <f>IFERROR(IF(Loan_Not_Paid*Values_Entered,Ending_Balance,""), "")</f>
        <v/>
      </c>
    </row>
    <row r="508" spans="2:8" x14ac:dyDescent="0.3">
      <c r="B508" s="2" t="str">
        <f>IFERROR(IF(Loan_Not_Paid*Values_Entered,Payment_Number,""), "")</f>
        <v/>
      </c>
      <c r="C508" s="4" t="str">
        <f>IFERROR(IF(Loan_Not_Paid*Values_Entered,Payment_Date,""), "")</f>
        <v/>
      </c>
      <c r="D508" s="5" t="str">
        <f>IFERROR(IF(Loan_Not_Paid*Values_Entered,Beginning_Balance,""), "")</f>
        <v/>
      </c>
      <c r="E508" s="5" t="str">
        <f>IFERROR(IF(Loan_Not_Paid*Values_Entered,Monthly_Payment,""), "")</f>
        <v/>
      </c>
      <c r="F508" s="5" t="str">
        <f>IFERROR(IF(Loan_Not_Paid*Values_Entered,Principal,""), "")</f>
        <v/>
      </c>
      <c r="G508" s="5" t="str">
        <f>IFERROR(IF(Loan_Not_Paid*Values_Entered,Interest,""), "")</f>
        <v/>
      </c>
      <c r="H508" s="5" t="str">
        <f>IFERROR(IF(Loan_Not_Paid*Values_Entered,Ending_Balance,""), "")</f>
        <v/>
      </c>
    </row>
    <row r="509" spans="2:8" x14ac:dyDescent="0.3">
      <c r="B509" s="2" t="str">
        <f>IFERROR(IF(Loan_Not_Paid*Values_Entered,Payment_Number,""), "")</f>
        <v/>
      </c>
      <c r="C509" s="4" t="str">
        <f>IFERROR(IF(Loan_Not_Paid*Values_Entered,Payment_Date,""), "")</f>
        <v/>
      </c>
      <c r="D509" s="5" t="str">
        <f>IFERROR(IF(Loan_Not_Paid*Values_Entered,Beginning_Balance,""), "")</f>
        <v/>
      </c>
      <c r="E509" s="5" t="str">
        <f>IFERROR(IF(Loan_Not_Paid*Values_Entered,Monthly_Payment,""), "")</f>
        <v/>
      </c>
      <c r="F509" s="5" t="str">
        <f>IFERROR(IF(Loan_Not_Paid*Values_Entered,Principal,""), "")</f>
        <v/>
      </c>
      <c r="G509" s="5" t="str">
        <f>IFERROR(IF(Loan_Not_Paid*Values_Entered,Interest,""), "")</f>
        <v/>
      </c>
      <c r="H509" s="5" t="str">
        <f>IFERROR(IF(Loan_Not_Paid*Values_Entered,Ending_Balance,""), "")</f>
        <v/>
      </c>
    </row>
    <row r="510" spans="2:8" x14ac:dyDescent="0.3">
      <c r="B510" s="2" t="str">
        <f>IFERROR(IF(Loan_Not_Paid*Values_Entered,Payment_Number,""), "")</f>
        <v/>
      </c>
      <c r="C510" s="4" t="str">
        <f>IFERROR(IF(Loan_Not_Paid*Values_Entered,Payment_Date,""), "")</f>
        <v/>
      </c>
      <c r="D510" s="5" t="str">
        <f>IFERROR(IF(Loan_Not_Paid*Values_Entered,Beginning_Balance,""), "")</f>
        <v/>
      </c>
      <c r="E510" s="5" t="str">
        <f>IFERROR(IF(Loan_Not_Paid*Values_Entered,Monthly_Payment,""), "")</f>
        <v/>
      </c>
      <c r="F510" s="5" t="str">
        <f>IFERROR(IF(Loan_Not_Paid*Values_Entered,Principal,""), "")</f>
        <v/>
      </c>
      <c r="G510" s="5" t="str">
        <f>IFERROR(IF(Loan_Not_Paid*Values_Entered,Interest,""), "")</f>
        <v/>
      </c>
      <c r="H510" s="5" t="str">
        <f>IFERROR(IF(Loan_Not_Paid*Values_Entered,Ending_Balance,""), "")</f>
        <v/>
      </c>
    </row>
    <row r="511" spans="2:8" x14ac:dyDescent="0.3">
      <c r="B511" s="2" t="str">
        <f>IFERROR(IF(Loan_Not_Paid*Values_Entered,Payment_Number,""), "")</f>
        <v/>
      </c>
      <c r="C511" s="4" t="str">
        <f>IFERROR(IF(Loan_Not_Paid*Values_Entered,Payment_Date,""), "")</f>
        <v/>
      </c>
      <c r="D511" s="5" t="str">
        <f>IFERROR(IF(Loan_Not_Paid*Values_Entered,Beginning_Balance,""), "")</f>
        <v/>
      </c>
      <c r="E511" s="5" t="str">
        <f>IFERROR(IF(Loan_Not_Paid*Values_Entered,Monthly_Payment,""), "")</f>
        <v/>
      </c>
      <c r="F511" s="5" t="str">
        <f>IFERROR(IF(Loan_Not_Paid*Values_Entered,Principal,""), "")</f>
        <v/>
      </c>
      <c r="G511" s="5" t="str">
        <f>IFERROR(IF(Loan_Not_Paid*Values_Entered,Interest,""), "")</f>
        <v/>
      </c>
      <c r="H511" s="5" t="str">
        <f>IFERROR(IF(Loan_Not_Paid*Values_Entered,Ending_Balance,""), "")</f>
        <v/>
      </c>
    </row>
    <row r="512" spans="2:8" x14ac:dyDescent="0.3">
      <c r="B512" s="2" t="str">
        <f>IFERROR(IF(Loan_Not_Paid*Values_Entered,Payment_Number,""), "")</f>
        <v/>
      </c>
      <c r="C512" s="4" t="str">
        <f>IFERROR(IF(Loan_Not_Paid*Values_Entered,Payment_Date,""), "")</f>
        <v/>
      </c>
      <c r="D512" s="5" t="str">
        <f>IFERROR(IF(Loan_Not_Paid*Values_Entered,Beginning_Balance,""), "")</f>
        <v/>
      </c>
      <c r="E512" s="5" t="str">
        <f>IFERROR(IF(Loan_Not_Paid*Values_Entered,Monthly_Payment,""), "")</f>
        <v/>
      </c>
      <c r="F512" s="5" t="str">
        <f>IFERROR(IF(Loan_Not_Paid*Values_Entered,Principal,""), "")</f>
        <v/>
      </c>
      <c r="G512" s="5" t="str">
        <f>IFERROR(IF(Loan_Not_Paid*Values_Entered,Interest,""), "")</f>
        <v/>
      </c>
      <c r="H512" s="5" t="str">
        <f>IFERROR(IF(Loan_Not_Paid*Values_Entered,Ending_Balance,""), "")</f>
        <v/>
      </c>
    </row>
    <row r="513" spans="2:8" x14ac:dyDescent="0.3">
      <c r="B513" s="2" t="str">
        <f>IFERROR(IF(Loan_Not_Paid*Values_Entered,Payment_Number,""), "")</f>
        <v/>
      </c>
      <c r="C513" s="4" t="str">
        <f>IFERROR(IF(Loan_Not_Paid*Values_Entered,Payment_Date,""), "")</f>
        <v/>
      </c>
      <c r="D513" s="5" t="str">
        <f>IFERROR(IF(Loan_Not_Paid*Values_Entered,Beginning_Balance,""), "")</f>
        <v/>
      </c>
      <c r="E513" s="5" t="str">
        <f>IFERROR(IF(Loan_Not_Paid*Values_Entered,Monthly_Payment,""), "")</f>
        <v/>
      </c>
      <c r="F513" s="5" t="str">
        <f>IFERROR(IF(Loan_Not_Paid*Values_Entered,Principal,""), "")</f>
        <v/>
      </c>
      <c r="G513" s="5" t="str">
        <f>IFERROR(IF(Loan_Not_Paid*Values_Entered,Interest,""), "")</f>
        <v/>
      </c>
      <c r="H513" s="5" t="str">
        <f>IFERROR(IF(Loan_Not_Paid*Values_Entered,Ending_Balance,""), "")</f>
        <v/>
      </c>
    </row>
    <row r="514" spans="2:8" x14ac:dyDescent="0.3">
      <c r="B514" s="2" t="str">
        <f>IFERROR(IF(Loan_Not_Paid*Values_Entered,Payment_Number,""), "")</f>
        <v/>
      </c>
      <c r="C514" s="4" t="str">
        <f>IFERROR(IF(Loan_Not_Paid*Values_Entered,Payment_Date,""), "")</f>
        <v/>
      </c>
      <c r="D514" s="5" t="str">
        <f>IFERROR(IF(Loan_Not_Paid*Values_Entered,Beginning_Balance,""), "")</f>
        <v/>
      </c>
      <c r="E514" s="5" t="str">
        <f>IFERROR(IF(Loan_Not_Paid*Values_Entered,Monthly_Payment,""), "")</f>
        <v/>
      </c>
      <c r="F514" s="5" t="str">
        <f>IFERROR(IF(Loan_Not_Paid*Values_Entered,Principal,""), "")</f>
        <v/>
      </c>
      <c r="G514" s="5" t="str">
        <f>IFERROR(IF(Loan_Not_Paid*Values_Entered,Interest,""), "")</f>
        <v/>
      </c>
      <c r="H514" s="5" t="str">
        <f>IFERROR(IF(Loan_Not_Paid*Values_Entered,Ending_Balance,""), "")</f>
        <v/>
      </c>
    </row>
    <row r="515" spans="2:8" x14ac:dyDescent="0.3">
      <c r="B515" s="2" t="str">
        <f>IFERROR(IF(Loan_Not_Paid*Values_Entered,Payment_Number,""), "")</f>
        <v/>
      </c>
      <c r="C515" s="4" t="str">
        <f>IFERROR(IF(Loan_Not_Paid*Values_Entered,Payment_Date,""), "")</f>
        <v/>
      </c>
      <c r="D515" s="5" t="str">
        <f>IFERROR(IF(Loan_Not_Paid*Values_Entered,Beginning_Balance,""), "")</f>
        <v/>
      </c>
      <c r="E515" s="5" t="str">
        <f>IFERROR(IF(Loan_Not_Paid*Values_Entered,Monthly_Payment,""), "")</f>
        <v/>
      </c>
      <c r="F515" s="5" t="str">
        <f>IFERROR(IF(Loan_Not_Paid*Values_Entered,Principal,""), "")</f>
        <v/>
      </c>
      <c r="G515" s="5" t="str">
        <f>IFERROR(IF(Loan_Not_Paid*Values_Entered,Interest,""), "")</f>
        <v/>
      </c>
      <c r="H515" s="5" t="str">
        <f>IFERROR(IF(Loan_Not_Paid*Values_Entered,Ending_Balance,""), "")</f>
        <v/>
      </c>
    </row>
    <row r="516" spans="2:8" x14ac:dyDescent="0.3">
      <c r="B516" s="2" t="str">
        <f>IFERROR(IF(Loan_Not_Paid*Values_Entered,Payment_Number,""), "")</f>
        <v/>
      </c>
      <c r="C516" s="4" t="str">
        <f>IFERROR(IF(Loan_Not_Paid*Values_Entered,Payment_Date,""), "")</f>
        <v/>
      </c>
      <c r="D516" s="5" t="str">
        <f>IFERROR(IF(Loan_Not_Paid*Values_Entered,Beginning_Balance,""), "")</f>
        <v/>
      </c>
      <c r="E516" s="5" t="str">
        <f>IFERROR(IF(Loan_Not_Paid*Values_Entered,Monthly_Payment,""), "")</f>
        <v/>
      </c>
      <c r="F516" s="5" t="str">
        <f>IFERROR(IF(Loan_Not_Paid*Values_Entered,Principal,""), "")</f>
        <v/>
      </c>
      <c r="G516" s="5" t="str">
        <f>IFERROR(IF(Loan_Not_Paid*Values_Entered,Interest,""), "")</f>
        <v/>
      </c>
      <c r="H516" s="5" t="str">
        <f>IFERROR(IF(Loan_Not_Paid*Values_Entered,Ending_Balance,""), "")</f>
        <v/>
      </c>
    </row>
    <row r="517" spans="2:8" x14ac:dyDescent="0.3">
      <c r="B517" s="2" t="str">
        <f>IFERROR(IF(Loan_Not_Paid*Values_Entered,Payment_Number,""), "")</f>
        <v/>
      </c>
      <c r="C517" s="4" t="str">
        <f>IFERROR(IF(Loan_Not_Paid*Values_Entered,Payment_Date,""), "")</f>
        <v/>
      </c>
      <c r="D517" s="5" t="str">
        <f>IFERROR(IF(Loan_Not_Paid*Values_Entered,Beginning_Balance,""), "")</f>
        <v/>
      </c>
      <c r="E517" s="5" t="str">
        <f>IFERROR(IF(Loan_Not_Paid*Values_Entered,Monthly_Payment,""), "")</f>
        <v/>
      </c>
      <c r="F517" s="5" t="str">
        <f>IFERROR(IF(Loan_Not_Paid*Values_Entered,Principal,""), "")</f>
        <v/>
      </c>
      <c r="G517" s="5" t="str">
        <f>IFERROR(IF(Loan_Not_Paid*Values_Entered,Interest,""), "")</f>
        <v/>
      </c>
      <c r="H517" s="5" t="str">
        <f>IFERROR(IF(Loan_Not_Paid*Values_Entered,Ending_Balance,""), "")</f>
        <v/>
      </c>
    </row>
    <row r="518" spans="2:8" x14ac:dyDescent="0.3">
      <c r="B518" s="2" t="str">
        <f>IFERROR(IF(Loan_Not_Paid*Values_Entered,Payment_Number,""), "")</f>
        <v/>
      </c>
      <c r="C518" s="4" t="str">
        <f>IFERROR(IF(Loan_Not_Paid*Values_Entered,Payment_Date,""), "")</f>
        <v/>
      </c>
      <c r="D518" s="5" t="str">
        <f>IFERROR(IF(Loan_Not_Paid*Values_Entered,Beginning_Balance,""), "")</f>
        <v/>
      </c>
      <c r="E518" s="5" t="str">
        <f>IFERROR(IF(Loan_Not_Paid*Values_Entered,Monthly_Payment,""), "")</f>
        <v/>
      </c>
      <c r="F518" s="5" t="str">
        <f>IFERROR(IF(Loan_Not_Paid*Values_Entered,Principal,""), "")</f>
        <v/>
      </c>
      <c r="G518" s="5" t="str">
        <f>IFERROR(IF(Loan_Not_Paid*Values_Entered,Interest,""), "")</f>
        <v/>
      </c>
      <c r="H518" s="5" t="str">
        <f>IFERROR(IF(Loan_Not_Paid*Values_Entered,Ending_Balance,""), "")</f>
        <v/>
      </c>
    </row>
    <row r="519" spans="2:8" x14ac:dyDescent="0.3">
      <c r="B519" s="2" t="str">
        <f>IFERROR(IF(Loan_Not_Paid*Values_Entered,Payment_Number,""), "")</f>
        <v/>
      </c>
      <c r="C519" s="4" t="str">
        <f>IFERROR(IF(Loan_Not_Paid*Values_Entered,Payment_Date,""), "")</f>
        <v/>
      </c>
      <c r="D519" s="5" t="str">
        <f>IFERROR(IF(Loan_Not_Paid*Values_Entered,Beginning_Balance,""), "")</f>
        <v/>
      </c>
      <c r="E519" s="5" t="str">
        <f>IFERROR(IF(Loan_Not_Paid*Values_Entered,Monthly_Payment,""), "")</f>
        <v/>
      </c>
      <c r="F519" s="5" t="str">
        <f>IFERROR(IF(Loan_Not_Paid*Values_Entered,Principal,""), "")</f>
        <v/>
      </c>
      <c r="G519" s="5" t="str">
        <f>IFERROR(IF(Loan_Not_Paid*Values_Entered,Interest,""), "")</f>
        <v/>
      </c>
      <c r="H519" s="5" t="str">
        <f>IFERROR(IF(Loan_Not_Paid*Values_Entered,Ending_Balance,""), "")</f>
        <v/>
      </c>
    </row>
    <row r="520" spans="2:8" x14ac:dyDescent="0.3">
      <c r="B520" s="2" t="str">
        <f>IFERROR(IF(Loan_Not_Paid*Values_Entered,Payment_Number,""), "")</f>
        <v/>
      </c>
      <c r="C520" s="4" t="str">
        <f>IFERROR(IF(Loan_Not_Paid*Values_Entered,Payment_Date,""), "")</f>
        <v/>
      </c>
      <c r="D520" s="5" t="str">
        <f>IFERROR(IF(Loan_Not_Paid*Values_Entered,Beginning_Balance,""), "")</f>
        <v/>
      </c>
      <c r="E520" s="5" t="str">
        <f>IFERROR(IF(Loan_Not_Paid*Values_Entered,Monthly_Payment,""), "")</f>
        <v/>
      </c>
      <c r="F520" s="5" t="str">
        <f>IFERROR(IF(Loan_Not_Paid*Values_Entered,Principal,""), "")</f>
        <v/>
      </c>
      <c r="G520" s="5" t="str">
        <f>IFERROR(IF(Loan_Not_Paid*Values_Entered,Interest,""), "")</f>
        <v/>
      </c>
      <c r="H520" s="5" t="str">
        <f>IFERROR(IF(Loan_Not_Paid*Values_Entered,Ending_Balance,""), "")</f>
        <v/>
      </c>
    </row>
    <row r="521" spans="2:8" x14ac:dyDescent="0.3">
      <c r="B521" s="2" t="str">
        <f>IFERROR(IF(Loan_Not_Paid*Values_Entered,Payment_Number,""), "")</f>
        <v/>
      </c>
      <c r="C521" s="4" t="str">
        <f>IFERROR(IF(Loan_Not_Paid*Values_Entered,Payment_Date,""), "")</f>
        <v/>
      </c>
      <c r="D521" s="5" t="str">
        <f>IFERROR(IF(Loan_Not_Paid*Values_Entered,Beginning_Balance,""), "")</f>
        <v/>
      </c>
      <c r="E521" s="5" t="str">
        <f>IFERROR(IF(Loan_Not_Paid*Values_Entered,Monthly_Payment,""), "")</f>
        <v/>
      </c>
      <c r="F521" s="5" t="str">
        <f>IFERROR(IF(Loan_Not_Paid*Values_Entered,Principal,""), "")</f>
        <v/>
      </c>
      <c r="G521" s="5" t="str">
        <f>IFERROR(IF(Loan_Not_Paid*Values_Entered,Interest,""), "")</f>
        <v/>
      </c>
      <c r="H521" s="5" t="str">
        <f>IFERROR(IF(Loan_Not_Paid*Values_Entered,Ending_Balance,""), "")</f>
        <v/>
      </c>
    </row>
    <row r="522" spans="2:8" x14ac:dyDescent="0.3">
      <c r="B522" s="2" t="str">
        <f>IFERROR(IF(Loan_Not_Paid*Values_Entered,Payment_Number,""), "")</f>
        <v/>
      </c>
      <c r="C522" s="4" t="str">
        <f>IFERROR(IF(Loan_Not_Paid*Values_Entered,Payment_Date,""), "")</f>
        <v/>
      </c>
      <c r="D522" s="5" t="str">
        <f>IFERROR(IF(Loan_Not_Paid*Values_Entered,Beginning_Balance,""), "")</f>
        <v/>
      </c>
      <c r="E522" s="5" t="str">
        <f>IFERROR(IF(Loan_Not_Paid*Values_Entered,Monthly_Payment,""), "")</f>
        <v/>
      </c>
      <c r="F522" s="5" t="str">
        <f>IFERROR(IF(Loan_Not_Paid*Values_Entered,Principal,""), "")</f>
        <v/>
      </c>
      <c r="G522" s="5" t="str">
        <f>IFERROR(IF(Loan_Not_Paid*Values_Entered,Interest,""), "")</f>
        <v/>
      </c>
      <c r="H522" s="5" t="str">
        <f>IFERROR(IF(Loan_Not_Paid*Values_Entered,Ending_Balance,""), "")</f>
        <v/>
      </c>
    </row>
    <row r="523" spans="2:8" x14ac:dyDescent="0.3">
      <c r="B523" s="2" t="str">
        <f>IFERROR(IF(Loan_Not_Paid*Values_Entered,Payment_Number,""), "")</f>
        <v/>
      </c>
      <c r="C523" s="4" t="str">
        <f>IFERROR(IF(Loan_Not_Paid*Values_Entered,Payment_Date,""), "")</f>
        <v/>
      </c>
      <c r="D523" s="5" t="str">
        <f>IFERROR(IF(Loan_Not_Paid*Values_Entered,Beginning_Balance,""), "")</f>
        <v/>
      </c>
      <c r="E523" s="5" t="str">
        <f>IFERROR(IF(Loan_Not_Paid*Values_Entered,Monthly_Payment,""), "")</f>
        <v/>
      </c>
      <c r="F523" s="5" t="str">
        <f>IFERROR(IF(Loan_Not_Paid*Values_Entered,Principal,""), "")</f>
        <v/>
      </c>
      <c r="G523" s="5" t="str">
        <f>IFERROR(IF(Loan_Not_Paid*Values_Entered,Interest,""), "")</f>
        <v/>
      </c>
      <c r="H523" s="5" t="str">
        <f>IFERROR(IF(Loan_Not_Paid*Values_Entered,Ending_Balance,""), "")</f>
        <v/>
      </c>
    </row>
    <row r="524" spans="2:8" x14ac:dyDescent="0.3">
      <c r="B524" s="2" t="str">
        <f>IFERROR(IF(Loan_Not_Paid*Values_Entered,Payment_Number,""), "")</f>
        <v/>
      </c>
      <c r="C524" s="4" t="str">
        <f>IFERROR(IF(Loan_Not_Paid*Values_Entered,Payment_Date,""), "")</f>
        <v/>
      </c>
      <c r="D524" s="5" t="str">
        <f>IFERROR(IF(Loan_Not_Paid*Values_Entered,Beginning_Balance,""), "")</f>
        <v/>
      </c>
      <c r="E524" s="5" t="str">
        <f>IFERROR(IF(Loan_Not_Paid*Values_Entered,Monthly_Payment,""), "")</f>
        <v/>
      </c>
      <c r="F524" s="5" t="str">
        <f>IFERROR(IF(Loan_Not_Paid*Values_Entered,Principal,""), "")</f>
        <v/>
      </c>
      <c r="G524" s="5" t="str">
        <f>IFERROR(IF(Loan_Not_Paid*Values_Entered,Interest,""), "")</f>
        <v/>
      </c>
      <c r="H524" s="5" t="str">
        <f>IFERROR(IF(Loan_Not_Paid*Values_Entered,Ending_Balance,""), "")</f>
        <v/>
      </c>
    </row>
    <row r="525" spans="2:8" x14ac:dyDescent="0.3">
      <c r="B525" s="2" t="str">
        <f>IFERROR(IF(Loan_Not_Paid*Values_Entered,Payment_Number,""), "")</f>
        <v/>
      </c>
      <c r="C525" s="4" t="str">
        <f>IFERROR(IF(Loan_Not_Paid*Values_Entered,Payment_Date,""), "")</f>
        <v/>
      </c>
      <c r="D525" s="5" t="str">
        <f>IFERROR(IF(Loan_Not_Paid*Values_Entered,Beginning_Balance,""), "")</f>
        <v/>
      </c>
      <c r="E525" s="5" t="str">
        <f>IFERROR(IF(Loan_Not_Paid*Values_Entered,Monthly_Payment,""), "")</f>
        <v/>
      </c>
      <c r="F525" s="5" t="str">
        <f>IFERROR(IF(Loan_Not_Paid*Values_Entered,Principal,""), "")</f>
        <v/>
      </c>
      <c r="G525" s="5" t="str">
        <f>IFERROR(IF(Loan_Not_Paid*Values_Entered,Interest,""), "")</f>
        <v/>
      </c>
      <c r="H525" s="5" t="str">
        <f>IFERROR(IF(Loan_Not_Paid*Values_Entered,Ending_Balance,""), "")</f>
        <v/>
      </c>
    </row>
    <row r="526" spans="2:8" x14ac:dyDescent="0.3">
      <c r="B526" s="2" t="str">
        <f>IFERROR(IF(Loan_Not_Paid*Values_Entered,Payment_Number,""), "")</f>
        <v/>
      </c>
      <c r="C526" s="4" t="str">
        <f>IFERROR(IF(Loan_Not_Paid*Values_Entered,Payment_Date,""), "")</f>
        <v/>
      </c>
      <c r="D526" s="5" t="str">
        <f>IFERROR(IF(Loan_Not_Paid*Values_Entered,Beginning_Balance,""), "")</f>
        <v/>
      </c>
      <c r="E526" s="5" t="str">
        <f>IFERROR(IF(Loan_Not_Paid*Values_Entered,Monthly_Payment,""), "")</f>
        <v/>
      </c>
      <c r="F526" s="5" t="str">
        <f>IFERROR(IF(Loan_Not_Paid*Values_Entered,Principal,""), "")</f>
        <v/>
      </c>
      <c r="G526" s="5" t="str">
        <f>IFERROR(IF(Loan_Not_Paid*Values_Entered,Interest,""), "")</f>
        <v/>
      </c>
      <c r="H526" s="5" t="str">
        <f>IFERROR(IF(Loan_Not_Paid*Values_Entered,Ending_Balance,""), "")</f>
        <v/>
      </c>
    </row>
    <row r="527" spans="2:8" x14ac:dyDescent="0.3">
      <c r="B527" s="2" t="str">
        <f>IFERROR(IF(Loan_Not_Paid*Values_Entered,Payment_Number,""), "")</f>
        <v/>
      </c>
      <c r="C527" s="4" t="str">
        <f>IFERROR(IF(Loan_Not_Paid*Values_Entered,Payment_Date,""), "")</f>
        <v/>
      </c>
      <c r="D527" s="5" t="str">
        <f>IFERROR(IF(Loan_Not_Paid*Values_Entered,Beginning_Balance,""), "")</f>
        <v/>
      </c>
      <c r="E527" s="5" t="str">
        <f>IFERROR(IF(Loan_Not_Paid*Values_Entered,Monthly_Payment,""), "")</f>
        <v/>
      </c>
      <c r="F527" s="5" t="str">
        <f>IFERROR(IF(Loan_Not_Paid*Values_Entered,Principal,""), "")</f>
        <v/>
      </c>
      <c r="G527" s="5" t="str">
        <f>IFERROR(IF(Loan_Not_Paid*Values_Entered,Interest,""), "")</f>
        <v/>
      </c>
      <c r="H527" s="5" t="str">
        <f>IFERROR(IF(Loan_Not_Paid*Values_Entered,Ending_Balance,""), "")</f>
        <v/>
      </c>
    </row>
    <row r="528" spans="2:8" x14ac:dyDescent="0.3">
      <c r="B528" s="2" t="str">
        <f>IFERROR(IF(Loan_Not_Paid*Values_Entered,Payment_Number,""), "")</f>
        <v/>
      </c>
      <c r="C528" s="4" t="str">
        <f>IFERROR(IF(Loan_Not_Paid*Values_Entered,Payment_Date,""), "")</f>
        <v/>
      </c>
      <c r="D528" s="5" t="str">
        <f>IFERROR(IF(Loan_Not_Paid*Values_Entered,Beginning_Balance,""), "")</f>
        <v/>
      </c>
      <c r="E528" s="5" t="str">
        <f>IFERROR(IF(Loan_Not_Paid*Values_Entered,Monthly_Payment,""), "")</f>
        <v/>
      </c>
      <c r="F528" s="5" t="str">
        <f>IFERROR(IF(Loan_Not_Paid*Values_Entered,Principal,""), "")</f>
        <v/>
      </c>
      <c r="G528" s="5" t="str">
        <f>IFERROR(IF(Loan_Not_Paid*Values_Entered,Interest,""), "")</f>
        <v/>
      </c>
      <c r="H528" s="5" t="str">
        <f>IFERROR(IF(Loan_Not_Paid*Values_Entered,Ending_Balance,""), "")</f>
        <v/>
      </c>
    </row>
    <row r="529" spans="2:8" x14ac:dyDescent="0.3">
      <c r="B529" s="2" t="str">
        <f>IFERROR(IF(Loan_Not_Paid*Values_Entered,Payment_Number,""), "")</f>
        <v/>
      </c>
      <c r="C529" s="4" t="str">
        <f>IFERROR(IF(Loan_Not_Paid*Values_Entered,Payment_Date,""), "")</f>
        <v/>
      </c>
      <c r="D529" s="5" t="str">
        <f>IFERROR(IF(Loan_Not_Paid*Values_Entered,Beginning_Balance,""), "")</f>
        <v/>
      </c>
      <c r="E529" s="5" t="str">
        <f>IFERROR(IF(Loan_Not_Paid*Values_Entered,Monthly_Payment,""), "")</f>
        <v/>
      </c>
      <c r="F529" s="5" t="str">
        <f>IFERROR(IF(Loan_Not_Paid*Values_Entered,Principal,""), "")</f>
        <v/>
      </c>
      <c r="G529" s="5" t="str">
        <f>IFERROR(IF(Loan_Not_Paid*Values_Entered,Interest,""), "")</f>
        <v/>
      </c>
      <c r="H529" s="5" t="str">
        <f>IFERROR(IF(Loan_Not_Paid*Values_Entered,Ending_Balance,""), "")</f>
        <v/>
      </c>
    </row>
    <row r="530" spans="2:8" x14ac:dyDescent="0.3">
      <c r="B530" s="2" t="str">
        <f>IFERROR(IF(Loan_Not_Paid*Values_Entered,Payment_Number,""), "")</f>
        <v/>
      </c>
      <c r="C530" s="4" t="str">
        <f>IFERROR(IF(Loan_Not_Paid*Values_Entered,Payment_Date,""), "")</f>
        <v/>
      </c>
      <c r="D530" s="5" t="str">
        <f>IFERROR(IF(Loan_Not_Paid*Values_Entered,Beginning_Balance,""), "")</f>
        <v/>
      </c>
      <c r="E530" s="5" t="str">
        <f>IFERROR(IF(Loan_Not_Paid*Values_Entered,Monthly_Payment,""), "")</f>
        <v/>
      </c>
      <c r="F530" s="5" t="str">
        <f>IFERROR(IF(Loan_Not_Paid*Values_Entered,Principal,""), "")</f>
        <v/>
      </c>
      <c r="G530" s="5" t="str">
        <f>IFERROR(IF(Loan_Not_Paid*Values_Entered,Interest,""), "")</f>
        <v/>
      </c>
      <c r="H530" s="5" t="str">
        <f>IFERROR(IF(Loan_Not_Paid*Values_Entered,Ending_Balance,""), "")</f>
        <v/>
      </c>
    </row>
    <row r="531" spans="2:8" x14ac:dyDescent="0.3">
      <c r="B531" s="2" t="str">
        <f>IFERROR(IF(Loan_Not_Paid*Values_Entered,Payment_Number,""), "")</f>
        <v/>
      </c>
      <c r="C531" s="4" t="str">
        <f>IFERROR(IF(Loan_Not_Paid*Values_Entered,Payment_Date,""), "")</f>
        <v/>
      </c>
      <c r="D531" s="5" t="str">
        <f>IFERROR(IF(Loan_Not_Paid*Values_Entered,Beginning_Balance,""), "")</f>
        <v/>
      </c>
      <c r="E531" s="5" t="str">
        <f>IFERROR(IF(Loan_Not_Paid*Values_Entered,Monthly_Payment,""), "")</f>
        <v/>
      </c>
      <c r="F531" s="5" t="str">
        <f>IFERROR(IF(Loan_Not_Paid*Values_Entered,Principal,""), "")</f>
        <v/>
      </c>
      <c r="G531" s="5" t="str">
        <f>IFERROR(IF(Loan_Not_Paid*Values_Entered,Interest,""), "")</f>
        <v/>
      </c>
      <c r="H531" s="5" t="str">
        <f>IFERROR(IF(Loan_Not_Paid*Values_Entered,Ending_Balance,""), "")</f>
        <v/>
      </c>
    </row>
    <row r="532" spans="2:8" x14ac:dyDescent="0.3">
      <c r="B532" s="2" t="str">
        <f>IFERROR(IF(Loan_Not_Paid*Values_Entered,Payment_Number,""), "")</f>
        <v/>
      </c>
      <c r="C532" s="4" t="str">
        <f>IFERROR(IF(Loan_Not_Paid*Values_Entered,Payment_Date,""), "")</f>
        <v/>
      </c>
      <c r="D532" s="5" t="str">
        <f>IFERROR(IF(Loan_Not_Paid*Values_Entered,Beginning_Balance,""), "")</f>
        <v/>
      </c>
      <c r="E532" s="5" t="str">
        <f>IFERROR(IF(Loan_Not_Paid*Values_Entered,Monthly_Payment,""), "")</f>
        <v/>
      </c>
      <c r="F532" s="5" t="str">
        <f>IFERROR(IF(Loan_Not_Paid*Values_Entered,Principal,""), "")</f>
        <v/>
      </c>
      <c r="G532" s="5" t="str">
        <f>IFERROR(IF(Loan_Not_Paid*Values_Entered,Interest,""), "")</f>
        <v/>
      </c>
      <c r="H532" s="5" t="str">
        <f>IFERROR(IF(Loan_Not_Paid*Values_Entered,Ending_Balance,""), "")</f>
        <v/>
      </c>
    </row>
    <row r="533" spans="2:8" x14ac:dyDescent="0.3">
      <c r="B533" s="2" t="str">
        <f>IFERROR(IF(Loan_Not_Paid*Values_Entered,Payment_Number,""), "")</f>
        <v/>
      </c>
      <c r="C533" s="4" t="str">
        <f>IFERROR(IF(Loan_Not_Paid*Values_Entered,Payment_Date,""), "")</f>
        <v/>
      </c>
      <c r="D533" s="5" t="str">
        <f>IFERROR(IF(Loan_Not_Paid*Values_Entered,Beginning_Balance,""), "")</f>
        <v/>
      </c>
      <c r="E533" s="5" t="str">
        <f>IFERROR(IF(Loan_Not_Paid*Values_Entered,Monthly_Payment,""), "")</f>
        <v/>
      </c>
      <c r="F533" s="5" t="str">
        <f>IFERROR(IF(Loan_Not_Paid*Values_Entered,Principal,""), "")</f>
        <v/>
      </c>
      <c r="G533" s="5" t="str">
        <f>IFERROR(IF(Loan_Not_Paid*Values_Entered,Interest,""), "")</f>
        <v/>
      </c>
      <c r="H533" s="5" t="str">
        <f>IFERROR(IF(Loan_Not_Paid*Values_Entered,Ending_Balance,""), "")</f>
        <v/>
      </c>
    </row>
    <row r="534" spans="2:8" x14ac:dyDescent="0.3">
      <c r="B534" s="2" t="str">
        <f>IFERROR(IF(Loan_Not_Paid*Values_Entered,Payment_Number,""), "")</f>
        <v/>
      </c>
      <c r="C534" s="4" t="str">
        <f>IFERROR(IF(Loan_Not_Paid*Values_Entered,Payment_Date,""), "")</f>
        <v/>
      </c>
      <c r="D534" s="5" t="str">
        <f>IFERROR(IF(Loan_Not_Paid*Values_Entered,Beginning_Balance,""), "")</f>
        <v/>
      </c>
      <c r="E534" s="5" t="str">
        <f>IFERROR(IF(Loan_Not_Paid*Values_Entered,Monthly_Payment,""), "")</f>
        <v/>
      </c>
      <c r="F534" s="5" t="str">
        <f>IFERROR(IF(Loan_Not_Paid*Values_Entered,Principal,""), "")</f>
        <v/>
      </c>
      <c r="G534" s="5" t="str">
        <f>IFERROR(IF(Loan_Not_Paid*Values_Entered,Interest,""), "")</f>
        <v/>
      </c>
      <c r="H534" s="5" t="str">
        <f>IFERROR(IF(Loan_Not_Paid*Values_Entered,Ending_Balance,""), "")</f>
        <v/>
      </c>
    </row>
    <row r="535" spans="2:8" x14ac:dyDescent="0.3">
      <c r="B535" s="2" t="str">
        <f>IFERROR(IF(Loan_Not_Paid*Values_Entered,Payment_Number,""), "")</f>
        <v/>
      </c>
      <c r="C535" s="4" t="str">
        <f>IFERROR(IF(Loan_Not_Paid*Values_Entered,Payment_Date,""), "")</f>
        <v/>
      </c>
      <c r="D535" s="5" t="str">
        <f>IFERROR(IF(Loan_Not_Paid*Values_Entered,Beginning_Balance,""), "")</f>
        <v/>
      </c>
      <c r="E535" s="5" t="str">
        <f>IFERROR(IF(Loan_Not_Paid*Values_Entered,Monthly_Payment,""), "")</f>
        <v/>
      </c>
      <c r="F535" s="5" t="str">
        <f>IFERROR(IF(Loan_Not_Paid*Values_Entered,Principal,""), "")</f>
        <v/>
      </c>
      <c r="G535" s="5" t="str">
        <f>IFERROR(IF(Loan_Not_Paid*Values_Entered,Interest,""), "")</f>
        <v/>
      </c>
      <c r="H535" s="5" t="str">
        <f>IFERROR(IF(Loan_Not_Paid*Values_Entered,Ending_Balance,""), "")</f>
        <v/>
      </c>
    </row>
    <row r="536" spans="2:8" x14ac:dyDescent="0.3">
      <c r="B536" s="2" t="str">
        <f>IFERROR(IF(Loan_Not_Paid*Values_Entered,Payment_Number,""), "")</f>
        <v/>
      </c>
      <c r="C536" s="4" t="str">
        <f>IFERROR(IF(Loan_Not_Paid*Values_Entered,Payment_Date,""), "")</f>
        <v/>
      </c>
      <c r="D536" s="5" t="str">
        <f>IFERROR(IF(Loan_Not_Paid*Values_Entered,Beginning_Balance,""), "")</f>
        <v/>
      </c>
      <c r="E536" s="5" t="str">
        <f>IFERROR(IF(Loan_Not_Paid*Values_Entered,Monthly_Payment,""), "")</f>
        <v/>
      </c>
      <c r="F536" s="5" t="str">
        <f>IFERROR(IF(Loan_Not_Paid*Values_Entered,Principal,""), "")</f>
        <v/>
      </c>
      <c r="G536" s="5" t="str">
        <f>IFERROR(IF(Loan_Not_Paid*Values_Entered,Interest,""), "")</f>
        <v/>
      </c>
      <c r="H536" s="5" t="str">
        <f>IFERROR(IF(Loan_Not_Paid*Values_Entered,Ending_Balance,""), "")</f>
        <v/>
      </c>
    </row>
    <row r="537" spans="2:8" x14ac:dyDescent="0.3">
      <c r="B537" s="2" t="str">
        <f>IFERROR(IF(Loan_Not_Paid*Values_Entered,Payment_Number,""), "")</f>
        <v/>
      </c>
      <c r="C537" s="4" t="str">
        <f>IFERROR(IF(Loan_Not_Paid*Values_Entered,Payment_Date,""), "")</f>
        <v/>
      </c>
      <c r="D537" s="5" t="str">
        <f>IFERROR(IF(Loan_Not_Paid*Values_Entered,Beginning_Balance,""), "")</f>
        <v/>
      </c>
      <c r="E537" s="5" t="str">
        <f>IFERROR(IF(Loan_Not_Paid*Values_Entered,Monthly_Payment,""), "")</f>
        <v/>
      </c>
      <c r="F537" s="5" t="str">
        <f>IFERROR(IF(Loan_Not_Paid*Values_Entered,Principal,""), "")</f>
        <v/>
      </c>
      <c r="G537" s="5" t="str">
        <f>IFERROR(IF(Loan_Not_Paid*Values_Entered,Interest,""), "")</f>
        <v/>
      </c>
      <c r="H537" s="5" t="str">
        <f>IFERROR(IF(Loan_Not_Paid*Values_Entered,Ending_Balance,""), "")</f>
        <v/>
      </c>
    </row>
    <row r="538" spans="2:8" x14ac:dyDescent="0.3">
      <c r="B538" s="2" t="str">
        <f>IFERROR(IF(Loan_Not_Paid*Values_Entered,Payment_Number,""), "")</f>
        <v/>
      </c>
      <c r="C538" s="4" t="str">
        <f>IFERROR(IF(Loan_Not_Paid*Values_Entered,Payment_Date,""), "")</f>
        <v/>
      </c>
      <c r="D538" s="5" t="str">
        <f>IFERROR(IF(Loan_Not_Paid*Values_Entered,Beginning_Balance,""), "")</f>
        <v/>
      </c>
      <c r="E538" s="5" t="str">
        <f>IFERROR(IF(Loan_Not_Paid*Values_Entered,Monthly_Payment,""), "")</f>
        <v/>
      </c>
      <c r="F538" s="5" t="str">
        <f>IFERROR(IF(Loan_Not_Paid*Values_Entered,Principal,""), "")</f>
        <v/>
      </c>
      <c r="G538" s="5" t="str">
        <f>IFERROR(IF(Loan_Not_Paid*Values_Entered,Interest,""), "")</f>
        <v/>
      </c>
      <c r="H538" s="5" t="str">
        <f>IFERROR(IF(Loan_Not_Paid*Values_Entered,Ending_Balance,""), "")</f>
        <v/>
      </c>
    </row>
    <row r="539" spans="2:8" x14ac:dyDescent="0.3">
      <c r="B539" s="2" t="str">
        <f>IFERROR(IF(Loan_Not_Paid*Values_Entered,Payment_Number,""), "")</f>
        <v/>
      </c>
      <c r="C539" s="4" t="str">
        <f>IFERROR(IF(Loan_Not_Paid*Values_Entered,Payment_Date,""), "")</f>
        <v/>
      </c>
      <c r="D539" s="5" t="str">
        <f>IFERROR(IF(Loan_Not_Paid*Values_Entered,Beginning_Balance,""), "")</f>
        <v/>
      </c>
      <c r="E539" s="5" t="str">
        <f>IFERROR(IF(Loan_Not_Paid*Values_Entered,Monthly_Payment,""), "")</f>
        <v/>
      </c>
      <c r="F539" s="5" t="str">
        <f>IFERROR(IF(Loan_Not_Paid*Values_Entered,Principal,""), "")</f>
        <v/>
      </c>
      <c r="G539" s="5" t="str">
        <f>IFERROR(IF(Loan_Not_Paid*Values_Entered,Interest,""), "")</f>
        <v/>
      </c>
      <c r="H539" s="5" t="str">
        <f>IFERROR(IF(Loan_Not_Paid*Values_Entered,Ending_Balance,""), "")</f>
        <v/>
      </c>
    </row>
    <row r="540" spans="2:8" x14ac:dyDescent="0.3">
      <c r="B540" s="2" t="str">
        <f>IFERROR(IF(Loan_Not_Paid*Values_Entered,Payment_Number,""), "")</f>
        <v/>
      </c>
      <c r="C540" s="4" t="str">
        <f>IFERROR(IF(Loan_Not_Paid*Values_Entered,Payment_Date,""), "")</f>
        <v/>
      </c>
      <c r="D540" s="5" t="str">
        <f>IFERROR(IF(Loan_Not_Paid*Values_Entered,Beginning_Balance,""), "")</f>
        <v/>
      </c>
      <c r="E540" s="5" t="str">
        <f>IFERROR(IF(Loan_Not_Paid*Values_Entered,Monthly_Payment,""), "")</f>
        <v/>
      </c>
      <c r="F540" s="5" t="str">
        <f>IFERROR(IF(Loan_Not_Paid*Values_Entered,Principal,""), "")</f>
        <v/>
      </c>
      <c r="G540" s="5" t="str">
        <f>IFERROR(IF(Loan_Not_Paid*Values_Entered,Interest,""), "")</f>
        <v/>
      </c>
      <c r="H540" s="5" t="str">
        <f>IFERROR(IF(Loan_Not_Paid*Values_Entered,Ending_Balance,""), "")</f>
        <v/>
      </c>
    </row>
    <row r="541" spans="2:8" x14ac:dyDescent="0.3">
      <c r="B541" s="2" t="str">
        <f>IFERROR(IF(Loan_Not_Paid*Values_Entered,Payment_Number,""), "")</f>
        <v/>
      </c>
      <c r="C541" s="4" t="str">
        <f>IFERROR(IF(Loan_Not_Paid*Values_Entered,Payment_Date,""), "")</f>
        <v/>
      </c>
      <c r="D541" s="5" t="str">
        <f>IFERROR(IF(Loan_Not_Paid*Values_Entered,Beginning_Balance,""), "")</f>
        <v/>
      </c>
      <c r="E541" s="5" t="str">
        <f>IFERROR(IF(Loan_Not_Paid*Values_Entered,Monthly_Payment,""), "")</f>
        <v/>
      </c>
      <c r="F541" s="5" t="str">
        <f>IFERROR(IF(Loan_Not_Paid*Values_Entered,Principal,""), "")</f>
        <v/>
      </c>
      <c r="G541" s="5" t="str">
        <f>IFERROR(IF(Loan_Not_Paid*Values_Entered,Interest,""), "")</f>
        <v/>
      </c>
      <c r="H541" s="5" t="str">
        <f>IFERROR(IF(Loan_Not_Paid*Values_Entered,Ending_Balance,""), "")</f>
        <v/>
      </c>
    </row>
    <row r="542" spans="2:8" x14ac:dyDescent="0.3">
      <c r="B542" s="2" t="str">
        <f>IFERROR(IF(Loan_Not_Paid*Values_Entered,Payment_Number,""), "")</f>
        <v/>
      </c>
      <c r="C542" s="4" t="str">
        <f>IFERROR(IF(Loan_Not_Paid*Values_Entered,Payment_Date,""), "")</f>
        <v/>
      </c>
      <c r="D542" s="5" t="str">
        <f>IFERROR(IF(Loan_Not_Paid*Values_Entered,Beginning_Balance,""), "")</f>
        <v/>
      </c>
      <c r="E542" s="5" t="str">
        <f>IFERROR(IF(Loan_Not_Paid*Values_Entered,Monthly_Payment,""), "")</f>
        <v/>
      </c>
      <c r="F542" s="5" t="str">
        <f>IFERROR(IF(Loan_Not_Paid*Values_Entered,Principal,""), "")</f>
        <v/>
      </c>
      <c r="G542" s="5" t="str">
        <f>IFERROR(IF(Loan_Not_Paid*Values_Entered,Interest,""), "")</f>
        <v/>
      </c>
      <c r="H542" s="5" t="str">
        <f>IFERROR(IF(Loan_Not_Paid*Values_Entered,Ending_Balance,""), "")</f>
        <v/>
      </c>
    </row>
    <row r="543" spans="2:8" x14ac:dyDescent="0.3">
      <c r="B543" s="2" t="str">
        <f>IFERROR(IF(Loan_Not_Paid*Values_Entered,Payment_Number,""), "")</f>
        <v/>
      </c>
      <c r="C543" s="4" t="str">
        <f>IFERROR(IF(Loan_Not_Paid*Values_Entered,Payment_Date,""), "")</f>
        <v/>
      </c>
      <c r="D543" s="5" t="str">
        <f>IFERROR(IF(Loan_Not_Paid*Values_Entered,Beginning_Balance,""), "")</f>
        <v/>
      </c>
      <c r="E543" s="5" t="str">
        <f>IFERROR(IF(Loan_Not_Paid*Values_Entered,Monthly_Payment,""), "")</f>
        <v/>
      </c>
      <c r="F543" s="5" t="str">
        <f>IFERROR(IF(Loan_Not_Paid*Values_Entered,Principal,""), "")</f>
        <v/>
      </c>
      <c r="G543" s="5" t="str">
        <f>IFERROR(IF(Loan_Not_Paid*Values_Entered,Interest,""), "")</f>
        <v/>
      </c>
      <c r="H543" s="5" t="str">
        <f>IFERROR(IF(Loan_Not_Paid*Values_Entered,Ending_Balance,""), "")</f>
        <v/>
      </c>
    </row>
    <row r="544" spans="2:8" x14ac:dyDescent="0.3">
      <c r="B544" s="2" t="str">
        <f>IFERROR(IF(Loan_Not_Paid*Values_Entered,Payment_Number,""), "")</f>
        <v/>
      </c>
      <c r="C544" s="4" t="str">
        <f>IFERROR(IF(Loan_Not_Paid*Values_Entered,Payment_Date,""), "")</f>
        <v/>
      </c>
      <c r="D544" s="5" t="str">
        <f>IFERROR(IF(Loan_Not_Paid*Values_Entered,Beginning_Balance,""), "")</f>
        <v/>
      </c>
      <c r="E544" s="5" t="str">
        <f>IFERROR(IF(Loan_Not_Paid*Values_Entered,Monthly_Payment,""), "")</f>
        <v/>
      </c>
      <c r="F544" s="5" t="str">
        <f>IFERROR(IF(Loan_Not_Paid*Values_Entered,Principal,""), "")</f>
        <v/>
      </c>
      <c r="G544" s="5" t="str">
        <f>IFERROR(IF(Loan_Not_Paid*Values_Entered,Interest,""), "")</f>
        <v/>
      </c>
      <c r="H544" s="5" t="str">
        <f>IFERROR(IF(Loan_Not_Paid*Values_Entered,Ending_Balance,""), "")</f>
        <v/>
      </c>
    </row>
    <row r="545" spans="2:8" x14ac:dyDescent="0.3">
      <c r="B545" s="2" t="str">
        <f>IFERROR(IF(Loan_Not_Paid*Values_Entered,Payment_Number,""), "")</f>
        <v/>
      </c>
      <c r="C545" s="4" t="str">
        <f>IFERROR(IF(Loan_Not_Paid*Values_Entered,Payment_Date,""), "")</f>
        <v/>
      </c>
      <c r="D545" s="5" t="str">
        <f>IFERROR(IF(Loan_Not_Paid*Values_Entered,Beginning_Balance,""), "")</f>
        <v/>
      </c>
      <c r="E545" s="5" t="str">
        <f>IFERROR(IF(Loan_Not_Paid*Values_Entered,Monthly_Payment,""), "")</f>
        <v/>
      </c>
      <c r="F545" s="5" t="str">
        <f>IFERROR(IF(Loan_Not_Paid*Values_Entered,Principal,""), "")</f>
        <v/>
      </c>
      <c r="G545" s="5" t="str">
        <f>IFERROR(IF(Loan_Not_Paid*Values_Entered,Interest,""), "")</f>
        <v/>
      </c>
      <c r="H545" s="5" t="str">
        <f>IFERROR(IF(Loan_Not_Paid*Values_Entered,Ending_Balance,""), "")</f>
        <v/>
      </c>
    </row>
    <row r="546" spans="2:8" x14ac:dyDescent="0.3">
      <c r="B546" s="2" t="str">
        <f>IFERROR(IF(Loan_Not_Paid*Values_Entered,Payment_Number,""), "")</f>
        <v/>
      </c>
      <c r="C546" s="4" t="str">
        <f>IFERROR(IF(Loan_Not_Paid*Values_Entered,Payment_Date,""), "")</f>
        <v/>
      </c>
      <c r="D546" s="5" t="str">
        <f>IFERROR(IF(Loan_Not_Paid*Values_Entered,Beginning_Balance,""), "")</f>
        <v/>
      </c>
      <c r="E546" s="5" t="str">
        <f>IFERROR(IF(Loan_Not_Paid*Values_Entered,Monthly_Payment,""), "")</f>
        <v/>
      </c>
      <c r="F546" s="5" t="str">
        <f>IFERROR(IF(Loan_Not_Paid*Values_Entered,Principal,""), "")</f>
        <v/>
      </c>
      <c r="G546" s="5" t="str">
        <f>IFERROR(IF(Loan_Not_Paid*Values_Entered,Interest,""), "")</f>
        <v/>
      </c>
      <c r="H546" s="5" t="str">
        <f>IFERROR(IF(Loan_Not_Paid*Values_Entered,Ending_Balance,""), "")</f>
        <v/>
      </c>
    </row>
    <row r="547" spans="2:8" x14ac:dyDescent="0.3">
      <c r="B547" s="2" t="str">
        <f>IFERROR(IF(Loan_Not_Paid*Values_Entered,Payment_Number,""), "")</f>
        <v/>
      </c>
      <c r="C547" s="4" t="str">
        <f>IFERROR(IF(Loan_Not_Paid*Values_Entered,Payment_Date,""), "")</f>
        <v/>
      </c>
      <c r="D547" s="5" t="str">
        <f>IFERROR(IF(Loan_Not_Paid*Values_Entered,Beginning_Balance,""), "")</f>
        <v/>
      </c>
      <c r="E547" s="5" t="str">
        <f>IFERROR(IF(Loan_Not_Paid*Values_Entered,Monthly_Payment,""), "")</f>
        <v/>
      </c>
      <c r="F547" s="5" t="str">
        <f>IFERROR(IF(Loan_Not_Paid*Values_Entered,Principal,""), "")</f>
        <v/>
      </c>
      <c r="G547" s="5" t="str">
        <f>IFERROR(IF(Loan_Not_Paid*Values_Entered,Interest,""), "")</f>
        <v/>
      </c>
      <c r="H547" s="5" t="str">
        <f>IFERROR(IF(Loan_Not_Paid*Values_Entered,Ending_Balance,""), "")</f>
        <v/>
      </c>
    </row>
    <row r="548" spans="2:8" x14ac:dyDescent="0.3">
      <c r="B548" s="2" t="str">
        <f>IFERROR(IF(Loan_Not_Paid*Values_Entered,Payment_Number,""), "")</f>
        <v/>
      </c>
      <c r="C548" s="4" t="str">
        <f>IFERROR(IF(Loan_Not_Paid*Values_Entered,Payment_Date,""), "")</f>
        <v/>
      </c>
      <c r="D548" s="5" t="str">
        <f>IFERROR(IF(Loan_Not_Paid*Values_Entered,Beginning_Balance,""), "")</f>
        <v/>
      </c>
      <c r="E548" s="5" t="str">
        <f>IFERROR(IF(Loan_Not_Paid*Values_Entered,Monthly_Payment,""), "")</f>
        <v/>
      </c>
      <c r="F548" s="5" t="str">
        <f>IFERROR(IF(Loan_Not_Paid*Values_Entered,Principal,""), "")</f>
        <v/>
      </c>
      <c r="G548" s="5" t="str">
        <f>IFERROR(IF(Loan_Not_Paid*Values_Entered,Interest,""), "")</f>
        <v/>
      </c>
      <c r="H548" s="5" t="str">
        <f>IFERROR(IF(Loan_Not_Paid*Values_Entered,Ending_Balance,""), "")</f>
        <v/>
      </c>
    </row>
    <row r="549" spans="2:8" x14ac:dyDescent="0.3">
      <c r="B549" s="2" t="str">
        <f>IFERROR(IF(Loan_Not_Paid*Values_Entered,Payment_Number,""), "")</f>
        <v/>
      </c>
      <c r="C549" s="4" t="str">
        <f>IFERROR(IF(Loan_Not_Paid*Values_Entered,Payment_Date,""), "")</f>
        <v/>
      </c>
      <c r="D549" s="5" t="str">
        <f>IFERROR(IF(Loan_Not_Paid*Values_Entered,Beginning_Balance,""), "")</f>
        <v/>
      </c>
      <c r="E549" s="5" t="str">
        <f>IFERROR(IF(Loan_Not_Paid*Values_Entered,Monthly_Payment,""), "")</f>
        <v/>
      </c>
      <c r="F549" s="5" t="str">
        <f>IFERROR(IF(Loan_Not_Paid*Values_Entered,Principal,""), "")</f>
        <v/>
      </c>
      <c r="G549" s="5" t="str">
        <f>IFERROR(IF(Loan_Not_Paid*Values_Entered,Interest,""), "")</f>
        <v/>
      </c>
      <c r="H549" s="5" t="str">
        <f>IFERROR(IF(Loan_Not_Paid*Values_Entered,Ending_Balance,""), "")</f>
        <v/>
      </c>
    </row>
    <row r="550" spans="2:8" x14ac:dyDescent="0.3">
      <c r="B550" s="2" t="str">
        <f>IFERROR(IF(Loan_Not_Paid*Values_Entered,Payment_Number,""), "")</f>
        <v/>
      </c>
      <c r="C550" s="4" t="str">
        <f>IFERROR(IF(Loan_Not_Paid*Values_Entered,Payment_Date,""), "")</f>
        <v/>
      </c>
      <c r="D550" s="5" t="str">
        <f>IFERROR(IF(Loan_Not_Paid*Values_Entered,Beginning_Balance,""), "")</f>
        <v/>
      </c>
      <c r="E550" s="5" t="str">
        <f>IFERROR(IF(Loan_Not_Paid*Values_Entered,Monthly_Payment,""), "")</f>
        <v/>
      </c>
      <c r="F550" s="5" t="str">
        <f>IFERROR(IF(Loan_Not_Paid*Values_Entered,Principal,""), "")</f>
        <v/>
      </c>
      <c r="G550" s="5" t="str">
        <f>IFERROR(IF(Loan_Not_Paid*Values_Entered,Interest,""), "")</f>
        <v/>
      </c>
      <c r="H550" s="5" t="str">
        <f>IFERROR(IF(Loan_Not_Paid*Values_Entered,Ending_Balance,""), "")</f>
        <v/>
      </c>
    </row>
    <row r="551" spans="2:8" x14ac:dyDescent="0.3">
      <c r="B551" s="2" t="str">
        <f>IFERROR(IF(Loan_Not_Paid*Values_Entered,Payment_Number,""), "")</f>
        <v/>
      </c>
      <c r="C551" s="4" t="str">
        <f>IFERROR(IF(Loan_Not_Paid*Values_Entered,Payment_Date,""), "")</f>
        <v/>
      </c>
      <c r="D551" s="5" t="str">
        <f>IFERROR(IF(Loan_Not_Paid*Values_Entered,Beginning_Balance,""), "")</f>
        <v/>
      </c>
      <c r="E551" s="5" t="str">
        <f>IFERROR(IF(Loan_Not_Paid*Values_Entered,Monthly_Payment,""), "")</f>
        <v/>
      </c>
      <c r="F551" s="5" t="str">
        <f>IFERROR(IF(Loan_Not_Paid*Values_Entered,Principal,""), "")</f>
        <v/>
      </c>
      <c r="G551" s="5" t="str">
        <f>IFERROR(IF(Loan_Not_Paid*Values_Entered,Interest,""), "")</f>
        <v/>
      </c>
      <c r="H551" s="5" t="str">
        <f>IFERROR(IF(Loan_Not_Paid*Values_Entered,Ending_Balance,""), "")</f>
        <v/>
      </c>
    </row>
    <row r="552" spans="2:8" x14ac:dyDescent="0.3">
      <c r="B552" s="2" t="str">
        <f>IFERROR(IF(Loan_Not_Paid*Values_Entered,Payment_Number,""), "")</f>
        <v/>
      </c>
      <c r="C552" s="4" t="str">
        <f>IFERROR(IF(Loan_Not_Paid*Values_Entered,Payment_Date,""), "")</f>
        <v/>
      </c>
      <c r="D552" s="5" t="str">
        <f>IFERROR(IF(Loan_Not_Paid*Values_Entered,Beginning_Balance,""), "")</f>
        <v/>
      </c>
      <c r="E552" s="5" t="str">
        <f>IFERROR(IF(Loan_Not_Paid*Values_Entered,Monthly_Payment,""), "")</f>
        <v/>
      </c>
      <c r="F552" s="5" t="str">
        <f>IFERROR(IF(Loan_Not_Paid*Values_Entered,Principal,""), "")</f>
        <v/>
      </c>
      <c r="G552" s="5" t="str">
        <f>IFERROR(IF(Loan_Not_Paid*Values_Entered,Interest,""), "")</f>
        <v/>
      </c>
      <c r="H552" s="5" t="str">
        <f>IFERROR(IF(Loan_Not_Paid*Values_Entered,Ending_Balance,""), "")</f>
        <v/>
      </c>
    </row>
    <row r="553" spans="2:8" x14ac:dyDescent="0.3">
      <c r="B553" s="2" t="str">
        <f>IFERROR(IF(Loan_Not_Paid*Values_Entered,Payment_Number,""), "")</f>
        <v/>
      </c>
      <c r="C553" s="4" t="str">
        <f>IFERROR(IF(Loan_Not_Paid*Values_Entered,Payment_Date,""), "")</f>
        <v/>
      </c>
      <c r="D553" s="5" t="str">
        <f>IFERROR(IF(Loan_Not_Paid*Values_Entered,Beginning_Balance,""), "")</f>
        <v/>
      </c>
      <c r="E553" s="5" t="str">
        <f>IFERROR(IF(Loan_Not_Paid*Values_Entered,Monthly_Payment,""), "")</f>
        <v/>
      </c>
      <c r="F553" s="5" t="str">
        <f>IFERROR(IF(Loan_Not_Paid*Values_Entered,Principal,""), "")</f>
        <v/>
      </c>
      <c r="G553" s="5" t="str">
        <f>IFERROR(IF(Loan_Not_Paid*Values_Entered,Interest,""), "")</f>
        <v/>
      </c>
      <c r="H553" s="5" t="str">
        <f>IFERROR(IF(Loan_Not_Paid*Values_Entered,Ending_Balance,""), "")</f>
        <v/>
      </c>
    </row>
    <row r="554" spans="2:8" x14ac:dyDescent="0.3">
      <c r="B554" s="2" t="str">
        <f>IFERROR(IF(Loan_Not_Paid*Values_Entered,Payment_Number,""), "")</f>
        <v/>
      </c>
      <c r="C554" s="4" t="str">
        <f>IFERROR(IF(Loan_Not_Paid*Values_Entered,Payment_Date,""), "")</f>
        <v/>
      </c>
      <c r="D554" s="5" t="str">
        <f>IFERROR(IF(Loan_Not_Paid*Values_Entered,Beginning_Balance,""), "")</f>
        <v/>
      </c>
      <c r="E554" s="5" t="str">
        <f>IFERROR(IF(Loan_Not_Paid*Values_Entered,Monthly_Payment,""), "")</f>
        <v/>
      </c>
      <c r="F554" s="5" t="str">
        <f>IFERROR(IF(Loan_Not_Paid*Values_Entered,Principal,""), "")</f>
        <v/>
      </c>
      <c r="G554" s="5" t="str">
        <f>IFERROR(IF(Loan_Not_Paid*Values_Entered,Interest,""), "")</f>
        <v/>
      </c>
      <c r="H554" s="5" t="str">
        <f>IFERROR(IF(Loan_Not_Paid*Values_Entered,Ending_Balance,""), "")</f>
        <v/>
      </c>
    </row>
    <row r="555" spans="2:8" x14ac:dyDescent="0.3">
      <c r="B555" s="2" t="str">
        <f>IFERROR(IF(Loan_Not_Paid*Values_Entered,Payment_Number,""), "")</f>
        <v/>
      </c>
      <c r="C555" s="4" t="str">
        <f>IFERROR(IF(Loan_Not_Paid*Values_Entered,Payment_Date,""), "")</f>
        <v/>
      </c>
      <c r="D555" s="5" t="str">
        <f>IFERROR(IF(Loan_Not_Paid*Values_Entered,Beginning_Balance,""), "")</f>
        <v/>
      </c>
      <c r="E555" s="5" t="str">
        <f>IFERROR(IF(Loan_Not_Paid*Values_Entered,Monthly_Payment,""), "")</f>
        <v/>
      </c>
      <c r="F555" s="5" t="str">
        <f>IFERROR(IF(Loan_Not_Paid*Values_Entered,Principal,""), "")</f>
        <v/>
      </c>
      <c r="G555" s="5" t="str">
        <f>IFERROR(IF(Loan_Not_Paid*Values_Entered,Interest,""), "")</f>
        <v/>
      </c>
      <c r="H555" s="5" t="str">
        <f>IFERROR(IF(Loan_Not_Paid*Values_Entered,Ending_Balance,""), "")</f>
        <v/>
      </c>
    </row>
    <row r="556" spans="2:8" x14ac:dyDescent="0.3">
      <c r="B556" s="2" t="str">
        <f>IFERROR(IF(Loan_Not_Paid*Values_Entered,Payment_Number,""), "")</f>
        <v/>
      </c>
      <c r="C556" s="4" t="str">
        <f>IFERROR(IF(Loan_Not_Paid*Values_Entered,Payment_Date,""), "")</f>
        <v/>
      </c>
      <c r="D556" s="5" t="str">
        <f>IFERROR(IF(Loan_Not_Paid*Values_Entered,Beginning_Balance,""), "")</f>
        <v/>
      </c>
      <c r="E556" s="5" t="str">
        <f>IFERROR(IF(Loan_Not_Paid*Values_Entered,Monthly_Payment,""), "")</f>
        <v/>
      </c>
      <c r="F556" s="5" t="str">
        <f>IFERROR(IF(Loan_Not_Paid*Values_Entered,Principal,""), "")</f>
        <v/>
      </c>
      <c r="G556" s="5" t="str">
        <f>IFERROR(IF(Loan_Not_Paid*Values_Entered,Interest,""), "")</f>
        <v/>
      </c>
      <c r="H556" s="5" t="str">
        <f>IFERROR(IF(Loan_Not_Paid*Values_Entered,Ending_Balance,""), "")</f>
        <v/>
      </c>
    </row>
    <row r="557" spans="2:8" x14ac:dyDescent="0.3">
      <c r="B557" s="2" t="str">
        <f>IFERROR(IF(Loan_Not_Paid*Values_Entered,Payment_Number,""), "")</f>
        <v/>
      </c>
      <c r="C557" s="4" t="str">
        <f>IFERROR(IF(Loan_Not_Paid*Values_Entered,Payment_Date,""), "")</f>
        <v/>
      </c>
      <c r="D557" s="5" t="str">
        <f>IFERROR(IF(Loan_Not_Paid*Values_Entered,Beginning_Balance,""), "")</f>
        <v/>
      </c>
      <c r="E557" s="5" t="str">
        <f>IFERROR(IF(Loan_Not_Paid*Values_Entered,Monthly_Payment,""), "")</f>
        <v/>
      </c>
      <c r="F557" s="5" t="str">
        <f>IFERROR(IF(Loan_Not_Paid*Values_Entered,Principal,""), "")</f>
        <v/>
      </c>
      <c r="G557" s="5" t="str">
        <f>IFERROR(IF(Loan_Not_Paid*Values_Entered,Interest,""), "")</f>
        <v/>
      </c>
      <c r="H557" s="5" t="str">
        <f>IFERROR(IF(Loan_Not_Paid*Values_Entered,Ending_Balance,""), "")</f>
        <v/>
      </c>
    </row>
    <row r="558" spans="2:8" x14ac:dyDescent="0.3">
      <c r="B558" s="2" t="str">
        <f>IFERROR(IF(Loan_Not_Paid*Values_Entered,Payment_Number,""), "")</f>
        <v/>
      </c>
      <c r="C558" s="4" t="str">
        <f>IFERROR(IF(Loan_Not_Paid*Values_Entered,Payment_Date,""), "")</f>
        <v/>
      </c>
      <c r="D558" s="5" t="str">
        <f>IFERROR(IF(Loan_Not_Paid*Values_Entered,Beginning_Balance,""), "")</f>
        <v/>
      </c>
      <c r="E558" s="5" t="str">
        <f>IFERROR(IF(Loan_Not_Paid*Values_Entered,Monthly_Payment,""), "")</f>
        <v/>
      </c>
      <c r="F558" s="5" t="str">
        <f>IFERROR(IF(Loan_Not_Paid*Values_Entered,Principal,""), "")</f>
        <v/>
      </c>
      <c r="G558" s="5" t="str">
        <f>IFERROR(IF(Loan_Not_Paid*Values_Entered,Interest,""), "")</f>
        <v/>
      </c>
      <c r="H558" s="5" t="str">
        <f>IFERROR(IF(Loan_Not_Paid*Values_Entered,Ending_Balance,""), "")</f>
        <v/>
      </c>
    </row>
    <row r="559" spans="2:8" x14ac:dyDescent="0.3">
      <c r="B559" s="2" t="str">
        <f>IFERROR(IF(Loan_Not_Paid*Values_Entered,Payment_Number,""), "")</f>
        <v/>
      </c>
      <c r="C559" s="4" t="str">
        <f>IFERROR(IF(Loan_Not_Paid*Values_Entered,Payment_Date,""), "")</f>
        <v/>
      </c>
      <c r="D559" s="5" t="str">
        <f>IFERROR(IF(Loan_Not_Paid*Values_Entered,Beginning_Balance,""), "")</f>
        <v/>
      </c>
      <c r="E559" s="5" t="str">
        <f>IFERROR(IF(Loan_Not_Paid*Values_Entered,Monthly_Payment,""), "")</f>
        <v/>
      </c>
      <c r="F559" s="5" t="str">
        <f>IFERROR(IF(Loan_Not_Paid*Values_Entered,Principal,""), "")</f>
        <v/>
      </c>
      <c r="G559" s="5" t="str">
        <f>IFERROR(IF(Loan_Not_Paid*Values_Entered,Interest,""), "")</f>
        <v/>
      </c>
      <c r="H559" s="5" t="str">
        <f>IFERROR(IF(Loan_Not_Paid*Values_Entered,Ending_Balance,""), "")</f>
        <v/>
      </c>
    </row>
    <row r="560" spans="2:8" x14ac:dyDescent="0.3">
      <c r="B560" s="2" t="str">
        <f>IFERROR(IF(Loan_Not_Paid*Values_Entered,Payment_Number,""), "")</f>
        <v/>
      </c>
      <c r="C560" s="4" t="str">
        <f>IFERROR(IF(Loan_Not_Paid*Values_Entered,Payment_Date,""), "")</f>
        <v/>
      </c>
      <c r="D560" s="5" t="str">
        <f>IFERROR(IF(Loan_Not_Paid*Values_Entered,Beginning_Balance,""), "")</f>
        <v/>
      </c>
      <c r="E560" s="5" t="str">
        <f>IFERROR(IF(Loan_Not_Paid*Values_Entered,Monthly_Payment,""), "")</f>
        <v/>
      </c>
      <c r="F560" s="5" t="str">
        <f>IFERROR(IF(Loan_Not_Paid*Values_Entered,Principal,""), "")</f>
        <v/>
      </c>
      <c r="G560" s="5" t="str">
        <f>IFERROR(IF(Loan_Not_Paid*Values_Entered,Interest,""), "")</f>
        <v/>
      </c>
      <c r="H560" s="5" t="str">
        <f>IFERROR(IF(Loan_Not_Paid*Values_Entered,Ending_Balance,""), "")</f>
        <v/>
      </c>
    </row>
    <row r="561" spans="2:8" x14ac:dyDescent="0.3">
      <c r="B561" s="2" t="str">
        <f>IFERROR(IF(Loan_Not_Paid*Values_Entered,Payment_Number,""), "")</f>
        <v/>
      </c>
      <c r="C561" s="4" t="str">
        <f>IFERROR(IF(Loan_Not_Paid*Values_Entered,Payment_Date,""), "")</f>
        <v/>
      </c>
      <c r="D561" s="5" t="str">
        <f>IFERROR(IF(Loan_Not_Paid*Values_Entered,Beginning_Balance,""), "")</f>
        <v/>
      </c>
      <c r="E561" s="5" t="str">
        <f>IFERROR(IF(Loan_Not_Paid*Values_Entered,Monthly_Payment,""), "")</f>
        <v/>
      </c>
      <c r="F561" s="5" t="str">
        <f>IFERROR(IF(Loan_Not_Paid*Values_Entered,Principal,""), "")</f>
        <v/>
      </c>
      <c r="G561" s="5" t="str">
        <f>IFERROR(IF(Loan_Not_Paid*Values_Entered,Interest,""), "")</f>
        <v/>
      </c>
      <c r="H561" s="5" t="str">
        <f>IFERROR(IF(Loan_Not_Paid*Values_Entered,Ending_Balance,""), "")</f>
        <v/>
      </c>
    </row>
    <row r="562" spans="2:8" x14ac:dyDescent="0.3">
      <c r="B562" s="2" t="str">
        <f>IFERROR(IF(Loan_Not_Paid*Values_Entered,Payment_Number,""), "")</f>
        <v/>
      </c>
      <c r="C562" s="4" t="str">
        <f>IFERROR(IF(Loan_Not_Paid*Values_Entered,Payment_Date,""), "")</f>
        <v/>
      </c>
      <c r="D562" s="5" t="str">
        <f>IFERROR(IF(Loan_Not_Paid*Values_Entered,Beginning_Balance,""), "")</f>
        <v/>
      </c>
      <c r="E562" s="5" t="str">
        <f>IFERROR(IF(Loan_Not_Paid*Values_Entered,Monthly_Payment,""), "")</f>
        <v/>
      </c>
      <c r="F562" s="5" t="str">
        <f>IFERROR(IF(Loan_Not_Paid*Values_Entered,Principal,""), "")</f>
        <v/>
      </c>
      <c r="G562" s="5" t="str">
        <f>IFERROR(IF(Loan_Not_Paid*Values_Entered,Interest,""), "")</f>
        <v/>
      </c>
      <c r="H562" s="5" t="str">
        <f>IFERROR(IF(Loan_Not_Paid*Values_Entered,Ending_Balance,""), "")</f>
        <v/>
      </c>
    </row>
    <row r="563" spans="2:8" x14ac:dyDescent="0.3">
      <c r="B563" s="2" t="str">
        <f>IFERROR(IF(Loan_Not_Paid*Values_Entered,Payment_Number,""), "")</f>
        <v/>
      </c>
      <c r="C563" s="4" t="str">
        <f>IFERROR(IF(Loan_Not_Paid*Values_Entered,Payment_Date,""), "")</f>
        <v/>
      </c>
      <c r="D563" s="5" t="str">
        <f>IFERROR(IF(Loan_Not_Paid*Values_Entered,Beginning_Balance,""), "")</f>
        <v/>
      </c>
      <c r="E563" s="5" t="str">
        <f>IFERROR(IF(Loan_Not_Paid*Values_Entered,Monthly_Payment,""), "")</f>
        <v/>
      </c>
      <c r="F563" s="5" t="str">
        <f>IFERROR(IF(Loan_Not_Paid*Values_Entered,Principal,""), "")</f>
        <v/>
      </c>
      <c r="G563" s="5" t="str">
        <f>IFERROR(IF(Loan_Not_Paid*Values_Entered,Interest,""), "")</f>
        <v/>
      </c>
      <c r="H563" s="5" t="str">
        <f>IFERROR(IF(Loan_Not_Paid*Values_Entered,Ending_Balance,""), "")</f>
        <v/>
      </c>
    </row>
    <row r="564" spans="2:8" x14ac:dyDescent="0.3">
      <c r="B564" s="2" t="str">
        <f>IFERROR(IF(Loan_Not_Paid*Values_Entered,Payment_Number,""), "")</f>
        <v/>
      </c>
      <c r="C564" s="4" t="str">
        <f>IFERROR(IF(Loan_Not_Paid*Values_Entered,Payment_Date,""), "")</f>
        <v/>
      </c>
      <c r="D564" s="5" t="str">
        <f>IFERROR(IF(Loan_Not_Paid*Values_Entered,Beginning_Balance,""), "")</f>
        <v/>
      </c>
      <c r="E564" s="5" t="str">
        <f>IFERROR(IF(Loan_Not_Paid*Values_Entered,Monthly_Payment,""), "")</f>
        <v/>
      </c>
      <c r="F564" s="5" t="str">
        <f>IFERROR(IF(Loan_Not_Paid*Values_Entered,Principal,""), "")</f>
        <v/>
      </c>
      <c r="G564" s="5" t="str">
        <f>IFERROR(IF(Loan_Not_Paid*Values_Entered,Interest,""), "")</f>
        <v/>
      </c>
      <c r="H564" s="5" t="str">
        <f>IFERROR(IF(Loan_Not_Paid*Values_Entered,Ending_Balance,""), "")</f>
        <v/>
      </c>
    </row>
    <row r="565" spans="2:8" x14ac:dyDescent="0.3">
      <c r="B565" s="2" t="str">
        <f>IFERROR(IF(Loan_Not_Paid*Values_Entered,Payment_Number,""), "")</f>
        <v/>
      </c>
      <c r="C565" s="4" t="str">
        <f>IFERROR(IF(Loan_Not_Paid*Values_Entered,Payment_Date,""), "")</f>
        <v/>
      </c>
      <c r="D565" s="5" t="str">
        <f>IFERROR(IF(Loan_Not_Paid*Values_Entered,Beginning_Balance,""), "")</f>
        <v/>
      </c>
      <c r="E565" s="5" t="str">
        <f>IFERROR(IF(Loan_Not_Paid*Values_Entered,Monthly_Payment,""), "")</f>
        <v/>
      </c>
      <c r="F565" s="5" t="str">
        <f>IFERROR(IF(Loan_Not_Paid*Values_Entered,Principal,""), "")</f>
        <v/>
      </c>
      <c r="G565" s="5" t="str">
        <f>IFERROR(IF(Loan_Not_Paid*Values_Entered,Interest,""), "")</f>
        <v/>
      </c>
      <c r="H565" s="5" t="str">
        <f>IFERROR(IF(Loan_Not_Paid*Values_Entered,Ending_Balance,""), "")</f>
        <v/>
      </c>
    </row>
    <row r="566" spans="2:8" x14ac:dyDescent="0.3">
      <c r="B566" s="2" t="str">
        <f>IFERROR(IF(Loan_Not_Paid*Values_Entered,Payment_Number,""), "")</f>
        <v/>
      </c>
      <c r="C566" s="4" t="str">
        <f>IFERROR(IF(Loan_Not_Paid*Values_Entered,Payment_Date,""), "")</f>
        <v/>
      </c>
      <c r="D566" s="5" t="str">
        <f>IFERROR(IF(Loan_Not_Paid*Values_Entered,Beginning_Balance,""), "")</f>
        <v/>
      </c>
      <c r="E566" s="5" t="str">
        <f>IFERROR(IF(Loan_Not_Paid*Values_Entered,Monthly_Payment,""), "")</f>
        <v/>
      </c>
      <c r="F566" s="5" t="str">
        <f>IFERROR(IF(Loan_Not_Paid*Values_Entered,Principal,""), "")</f>
        <v/>
      </c>
      <c r="G566" s="5" t="str">
        <f>IFERROR(IF(Loan_Not_Paid*Values_Entered,Interest,""), "")</f>
        <v/>
      </c>
      <c r="H566" s="5" t="str">
        <f>IFERROR(IF(Loan_Not_Paid*Values_Entered,Ending_Balance,""), "")</f>
        <v/>
      </c>
    </row>
    <row r="567" spans="2:8" x14ac:dyDescent="0.3">
      <c r="B567" s="2" t="str">
        <f>IFERROR(IF(Loan_Not_Paid*Values_Entered,Payment_Number,""), "")</f>
        <v/>
      </c>
      <c r="C567" s="4" t="str">
        <f>IFERROR(IF(Loan_Not_Paid*Values_Entered,Payment_Date,""), "")</f>
        <v/>
      </c>
      <c r="D567" s="5" t="str">
        <f>IFERROR(IF(Loan_Not_Paid*Values_Entered,Beginning_Balance,""), "")</f>
        <v/>
      </c>
      <c r="E567" s="5" t="str">
        <f>IFERROR(IF(Loan_Not_Paid*Values_Entered,Monthly_Payment,""), "")</f>
        <v/>
      </c>
      <c r="F567" s="5" t="str">
        <f>IFERROR(IF(Loan_Not_Paid*Values_Entered,Principal,""), "")</f>
        <v/>
      </c>
      <c r="G567" s="5" t="str">
        <f>IFERROR(IF(Loan_Not_Paid*Values_Entered,Interest,""), "")</f>
        <v/>
      </c>
      <c r="H567" s="5" t="str">
        <f>IFERROR(IF(Loan_Not_Paid*Values_Entered,Ending_Balance,""), "")</f>
        <v/>
      </c>
    </row>
    <row r="568" spans="2:8" x14ac:dyDescent="0.3">
      <c r="B568" s="2" t="str">
        <f>IFERROR(IF(Loan_Not_Paid*Values_Entered,Payment_Number,""), "")</f>
        <v/>
      </c>
      <c r="C568" s="4" t="str">
        <f>IFERROR(IF(Loan_Not_Paid*Values_Entered,Payment_Date,""), "")</f>
        <v/>
      </c>
      <c r="D568" s="5" t="str">
        <f>IFERROR(IF(Loan_Not_Paid*Values_Entered,Beginning_Balance,""), "")</f>
        <v/>
      </c>
      <c r="E568" s="5" t="str">
        <f>IFERROR(IF(Loan_Not_Paid*Values_Entered,Monthly_Payment,""), "")</f>
        <v/>
      </c>
      <c r="F568" s="5" t="str">
        <f>IFERROR(IF(Loan_Not_Paid*Values_Entered,Principal,""), "")</f>
        <v/>
      </c>
      <c r="G568" s="5" t="str">
        <f>IFERROR(IF(Loan_Not_Paid*Values_Entered,Interest,""), "")</f>
        <v/>
      </c>
      <c r="H568" s="5" t="str">
        <f>IFERROR(IF(Loan_Not_Paid*Values_Entered,Ending_Balance,""), "")</f>
        <v/>
      </c>
    </row>
    <row r="569" spans="2:8" x14ac:dyDescent="0.3">
      <c r="B569" s="2" t="str">
        <f>IFERROR(IF(Loan_Not_Paid*Values_Entered,Payment_Number,""), "")</f>
        <v/>
      </c>
      <c r="C569" s="4" t="str">
        <f>IFERROR(IF(Loan_Not_Paid*Values_Entered,Payment_Date,""), "")</f>
        <v/>
      </c>
      <c r="D569" s="5" t="str">
        <f>IFERROR(IF(Loan_Not_Paid*Values_Entered,Beginning_Balance,""), "")</f>
        <v/>
      </c>
      <c r="E569" s="5" t="str">
        <f>IFERROR(IF(Loan_Not_Paid*Values_Entered,Monthly_Payment,""), "")</f>
        <v/>
      </c>
      <c r="F569" s="5" t="str">
        <f>IFERROR(IF(Loan_Not_Paid*Values_Entered,Principal,""), "")</f>
        <v/>
      </c>
      <c r="G569" s="5" t="str">
        <f>IFERROR(IF(Loan_Not_Paid*Values_Entered,Interest,""), "")</f>
        <v/>
      </c>
      <c r="H569" s="5" t="str">
        <f>IFERROR(IF(Loan_Not_Paid*Values_Entered,Ending_Balance,""), "")</f>
        <v/>
      </c>
    </row>
    <row r="570" spans="2:8" x14ac:dyDescent="0.3">
      <c r="B570" s="2" t="str">
        <f>IFERROR(IF(Loan_Not_Paid*Values_Entered,Payment_Number,""), "")</f>
        <v/>
      </c>
      <c r="C570" s="4" t="str">
        <f>IFERROR(IF(Loan_Not_Paid*Values_Entered,Payment_Date,""), "")</f>
        <v/>
      </c>
      <c r="D570" s="5" t="str">
        <f>IFERROR(IF(Loan_Not_Paid*Values_Entered,Beginning_Balance,""), "")</f>
        <v/>
      </c>
      <c r="E570" s="5" t="str">
        <f>IFERROR(IF(Loan_Not_Paid*Values_Entered,Monthly_Payment,""), "")</f>
        <v/>
      </c>
      <c r="F570" s="5" t="str">
        <f>IFERROR(IF(Loan_Not_Paid*Values_Entered,Principal,""), "")</f>
        <v/>
      </c>
      <c r="G570" s="5" t="str">
        <f>IFERROR(IF(Loan_Not_Paid*Values_Entered,Interest,""), "")</f>
        <v/>
      </c>
      <c r="H570" s="5" t="str">
        <f>IFERROR(IF(Loan_Not_Paid*Values_Entered,Ending_Balance,""), "")</f>
        <v/>
      </c>
    </row>
    <row r="571" spans="2:8" x14ac:dyDescent="0.3">
      <c r="B571" s="2" t="str">
        <f>IFERROR(IF(Loan_Not_Paid*Values_Entered,Payment_Number,""), "")</f>
        <v/>
      </c>
      <c r="C571" s="4" t="str">
        <f>IFERROR(IF(Loan_Not_Paid*Values_Entered,Payment_Date,""), "")</f>
        <v/>
      </c>
      <c r="D571" s="5" t="str">
        <f>IFERROR(IF(Loan_Not_Paid*Values_Entered,Beginning_Balance,""), "")</f>
        <v/>
      </c>
      <c r="E571" s="5" t="str">
        <f>IFERROR(IF(Loan_Not_Paid*Values_Entered,Monthly_Payment,""), "")</f>
        <v/>
      </c>
      <c r="F571" s="5" t="str">
        <f>IFERROR(IF(Loan_Not_Paid*Values_Entered,Principal,""), "")</f>
        <v/>
      </c>
      <c r="G571" s="5" t="str">
        <f>IFERROR(IF(Loan_Not_Paid*Values_Entered,Interest,""), "")</f>
        <v/>
      </c>
      <c r="H571" s="5" t="str">
        <f>IFERROR(IF(Loan_Not_Paid*Values_Entered,Ending_Balance,""), "")</f>
        <v/>
      </c>
    </row>
    <row r="572" spans="2:8" x14ac:dyDescent="0.3">
      <c r="B572" s="2" t="str">
        <f>IFERROR(IF(Loan_Not_Paid*Values_Entered,Payment_Number,""), "")</f>
        <v/>
      </c>
      <c r="C572" s="4" t="str">
        <f>IFERROR(IF(Loan_Not_Paid*Values_Entered,Payment_Date,""), "")</f>
        <v/>
      </c>
      <c r="D572" s="5" t="str">
        <f>IFERROR(IF(Loan_Not_Paid*Values_Entered,Beginning_Balance,""), "")</f>
        <v/>
      </c>
      <c r="E572" s="5" t="str">
        <f>IFERROR(IF(Loan_Not_Paid*Values_Entered,Monthly_Payment,""), "")</f>
        <v/>
      </c>
      <c r="F572" s="5" t="str">
        <f>IFERROR(IF(Loan_Not_Paid*Values_Entered,Principal,""), "")</f>
        <v/>
      </c>
      <c r="G572" s="5" t="str">
        <f>IFERROR(IF(Loan_Not_Paid*Values_Entered,Interest,""), "")</f>
        <v/>
      </c>
      <c r="H572" s="5" t="str">
        <f>IFERROR(IF(Loan_Not_Paid*Values_Entered,Ending_Balance,""), "")</f>
        <v/>
      </c>
    </row>
    <row r="573" spans="2:8" x14ac:dyDescent="0.3">
      <c r="B573" s="2" t="str">
        <f>IFERROR(IF(Loan_Not_Paid*Values_Entered,Payment_Number,""), "")</f>
        <v/>
      </c>
      <c r="C573" s="4" t="str">
        <f>IFERROR(IF(Loan_Not_Paid*Values_Entered,Payment_Date,""), "")</f>
        <v/>
      </c>
      <c r="D573" s="5" t="str">
        <f>IFERROR(IF(Loan_Not_Paid*Values_Entered,Beginning_Balance,""), "")</f>
        <v/>
      </c>
      <c r="E573" s="5" t="str">
        <f>IFERROR(IF(Loan_Not_Paid*Values_Entered,Monthly_Payment,""), "")</f>
        <v/>
      </c>
      <c r="F573" s="5" t="str">
        <f>IFERROR(IF(Loan_Not_Paid*Values_Entered,Principal,""), "")</f>
        <v/>
      </c>
      <c r="G573" s="5" t="str">
        <f>IFERROR(IF(Loan_Not_Paid*Values_Entered,Interest,""), "")</f>
        <v/>
      </c>
      <c r="H573" s="5" t="str">
        <f>IFERROR(IF(Loan_Not_Paid*Values_Entered,Ending_Balance,""), "")</f>
        <v/>
      </c>
    </row>
    <row r="574" spans="2:8" x14ac:dyDescent="0.3">
      <c r="B574" s="2" t="str">
        <f>IFERROR(IF(Loan_Not_Paid*Values_Entered,Payment_Number,""), "")</f>
        <v/>
      </c>
      <c r="C574" s="4" t="str">
        <f>IFERROR(IF(Loan_Not_Paid*Values_Entered,Payment_Date,""), "")</f>
        <v/>
      </c>
      <c r="D574" s="5" t="str">
        <f>IFERROR(IF(Loan_Not_Paid*Values_Entered,Beginning_Balance,""), "")</f>
        <v/>
      </c>
      <c r="E574" s="5" t="str">
        <f>IFERROR(IF(Loan_Not_Paid*Values_Entered,Monthly_Payment,""), "")</f>
        <v/>
      </c>
      <c r="F574" s="5" t="str">
        <f>IFERROR(IF(Loan_Not_Paid*Values_Entered,Principal,""), "")</f>
        <v/>
      </c>
      <c r="G574" s="5" t="str">
        <f>IFERROR(IF(Loan_Not_Paid*Values_Entered,Interest,""), "")</f>
        <v/>
      </c>
      <c r="H574" s="5" t="str">
        <f>IFERROR(IF(Loan_Not_Paid*Values_Entered,Ending_Balance,""), "")</f>
        <v/>
      </c>
    </row>
    <row r="575" spans="2:8" x14ac:dyDescent="0.3">
      <c r="B575" s="2" t="str">
        <f>IFERROR(IF(Loan_Not_Paid*Values_Entered,Payment_Number,""), "")</f>
        <v/>
      </c>
      <c r="C575" s="4" t="str">
        <f>IFERROR(IF(Loan_Not_Paid*Values_Entered,Payment_Date,""), "")</f>
        <v/>
      </c>
      <c r="D575" s="5" t="str">
        <f>IFERROR(IF(Loan_Not_Paid*Values_Entered,Beginning_Balance,""), "")</f>
        <v/>
      </c>
      <c r="E575" s="5" t="str">
        <f>IFERROR(IF(Loan_Not_Paid*Values_Entered,Monthly_Payment,""), "")</f>
        <v/>
      </c>
      <c r="F575" s="5" t="str">
        <f>IFERROR(IF(Loan_Not_Paid*Values_Entered,Principal,""), "")</f>
        <v/>
      </c>
      <c r="G575" s="5" t="str">
        <f>IFERROR(IF(Loan_Not_Paid*Values_Entered,Interest,""), "")</f>
        <v/>
      </c>
      <c r="H575" s="5" t="str">
        <f>IFERROR(IF(Loan_Not_Paid*Values_Entered,Ending_Balance,""), "")</f>
        <v/>
      </c>
    </row>
    <row r="576" spans="2:8" x14ac:dyDescent="0.3">
      <c r="B576" s="2" t="str">
        <f>IFERROR(IF(Loan_Not_Paid*Values_Entered,Payment_Number,""), "")</f>
        <v/>
      </c>
      <c r="C576" s="4" t="str">
        <f>IFERROR(IF(Loan_Not_Paid*Values_Entered,Payment_Date,""), "")</f>
        <v/>
      </c>
      <c r="D576" s="5" t="str">
        <f>IFERROR(IF(Loan_Not_Paid*Values_Entered,Beginning_Balance,""), "")</f>
        <v/>
      </c>
      <c r="E576" s="5" t="str">
        <f>IFERROR(IF(Loan_Not_Paid*Values_Entered,Monthly_Payment,""), "")</f>
        <v/>
      </c>
      <c r="F576" s="5" t="str">
        <f>IFERROR(IF(Loan_Not_Paid*Values_Entered,Principal,""), "")</f>
        <v/>
      </c>
      <c r="G576" s="5" t="str">
        <f>IFERROR(IF(Loan_Not_Paid*Values_Entered,Interest,""), "")</f>
        <v/>
      </c>
      <c r="H576" s="5" t="str">
        <f>IFERROR(IF(Loan_Not_Paid*Values_Entered,Ending_Balance,""), "")</f>
        <v/>
      </c>
    </row>
    <row r="577" spans="2:8" x14ac:dyDescent="0.3">
      <c r="B577" s="2" t="str">
        <f>IFERROR(IF(Loan_Not_Paid*Values_Entered,Payment_Number,""), "")</f>
        <v/>
      </c>
      <c r="C577" s="4" t="str">
        <f>IFERROR(IF(Loan_Not_Paid*Values_Entered,Payment_Date,""), "")</f>
        <v/>
      </c>
      <c r="D577" s="5" t="str">
        <f>IFERROR(IF(Loan_Not_Paid*Values_Entered,Beginning_Balance,""), "")</f>
        <v/>
      </c>
      <c r="E577" s="5" t="str">
        <f>IFERROR(IF(Loan_Not_Paid*Values_Entered,Monthly_Payment,""), "")</f>
        <v/>
      </c>
      <c r="F577" s="5" t="str">
        <f>IFERROR(IF(Loan_Not_Paid*Values_Entered,Principal,""), "")</f>
        <v/>
      </c>
      <c r="G577" s="5" t="str">
        <f>IFERROR(IF(Loan_Not_Paid*Values_Entered,Interest,""), "")</f>
        <v/>
      </c>
      <c r="H577" s="5" t="str">
        <f>IFERROR(IF(Loan_Not_Paid*Values_Entered,Ending_Balance,""), "")</f>
        <v/>
      </c>
    </row>
    <row r="578" spans="2:8" x14ac:dyDescent="0.3">
      <c r="B578" s="2" t="str">
        <f>IFERROR(IF(Loan_Not_Paid*Values_Entered,Payment_Number,""), "")</f>
        <v/>
      </c>
      <c r="C578" s="4" t="str">
        <f>IFERROR(IF(Loan_Not_Paid*Values_Entered,Payment_Date,""), "")</f>
        <v/>
      </c>
      <c r="D578" s="5" t="str">
        <f>IFERROR(IF(Loan_Not_Paid*Values_Entered,Beginning_Balance,""), "")</f>
        <v/>
      </c>
      <c r="E578" s="5" t="str">
        <f>IFERROR(IF(Loan_Not_Paid*Values_Entered,Monthly_Payment,""), "")</f>
        <v/>
      </c>
      <c r="F578" s="5" t="str">
        <f>IFERROR(IF(Loan_Not_Paid*Values_Entered,Principal,""), "")</f>
        <v/>
      </c>
      <c r="G578" s="5" t="str">
        <f>IFERROR(IF(Loan_Not_Paid*Values_Entered,Interest,""), "")</f>
        <v/>
      </c>
      <c r="H578" s="5" t="str">
        <f>IFERROR(IF(Loan_Not_Paid*Values_Entered,Ending_Balance,""), "")</f>
        <v/>
      </c>
    </row>
    <row r="579" spans="2:8" x14ac:dyDescent="0.3">
      <c r="B579" s="2" t="str">
        <f>IFERROR(IF(Loan_Not_Paid*Values_Entered,Payment_Number,""), "")</f>
        <v/>
      </c>
      <c r="C579" s="4" t="str">
        <f>IFERROR(IF(Loan_Not_Paid*Values_Entered,Payment_Date,""), "")</f>
        <v/>
      </c>
      <c r="D579" s="5" t="str">
        <f>IFERROR(IF(Loan_Not_Paid*Values_Entered,Beginning_Balance,""), "")</f>
        <v/>
      </c>
      <c r="E579" s="5" t="str">
        <f>IFERROR(IF(Loan_Not_Paid*Values_Entered,Monthly_Payment,""), "")</f>
        <v/>
      </c>
      <c r="F579" s="5" t="str">
        <f>IFERROR(IF(Loan_Not_Paid*Values_Entered,Principal,""), "")</f>
        <v/>
      </c>
      <c r="G579" s="5" t="str">
        <f>IFERROR(IF(Loan_Not_Paid*Values_Entered,Interest,""), "")</f>
        <v/>
      </c>
      <c r="H579" s="5" t="str">
        <f>IFERROR(IF(Loan_Not_Paid*Values_Entered,Ending_Balance,""), "")</f>
        <v/>
      </c>
    </row>
    <row r="580" spans="2:8" x14ac:dyDescent="0.3">
      <c r="B580" s="2" t="str">
        <f>IFERROR(IF(Loan_Not_Paid*Values_Entered,Payment_Number,""), "")</f>
        <v/>
      </c>
      <c r="C580" s="4" t="str">
        <f>IFERROR(IF(Loan_Not_Paid*Values_Entered,Payment_Date,""), "")</f>
        <v/>
      </c>
      <c r="D580" s="5" t="str">
        <f>IFERROR(IF(Loan_Not_Paid*Values_Entered,Beginning_Balance,""), "")</f>
        <v/>
      </c>
      <c r="E580" s="5" t="str">
        <f>IFERROR(IF(Loan_Not_Paid*Values_Entered,Monthly_Payment,""), "")</f>
        <v/>
      </c>
      <c r="F580" s="5" t="str">
        <f>IFERROR(IF(Loan_Not_Paid*Values_Entered,Principal,""), "")</f>
        <v/>
      </c>
      <c r="G580" s="5" t="str">
        <f>IFERROR(IF(Loan_Not_Paid*Values_Entered,Interest,""), "")</f>
        <v/>
      </c>
      <c r="H580" s="5" t="str">
        <f>IFERROR(IF(Loan_Not_Paid*Values_Entered,Ending_Balance,""), "")</f>
        <v/>
      </c>
    </row>
    <row r="581" spans="2:8" x14ac:dyDescent="0.3">
      <c r="B581" s="2" t="str">
        <f>IFERROR(IF(Loan_Not_Paid*Values_Entered,Payment_Number,""), "")</f>
        <v/>
      </c>
      <c r="C581" s="4" t="str">
        <f>IFERROR(IF(Loan_Not_Paid*Values_Entered,Payment_Date,""), "")</f>
        <v/>
      </c>
      <c r="D581" s="5" t="str">
        <f>IFERROR(IF(Loan_Not_Paid*Values_Entered,Beginning_Balance,""), "")</f>
        <v/>
      </c>
      <c r="E581" s="5" t="str">
        <f>IFERROR(IF(Loan_Not_Paid*Values_Entered,Monthly_Payment,""), "")</f>
        <v/>
      </c>
      <c r="F581" s="5" t="str">
        <f>IFERROR(IF(Loan_Not_Paid*Values_Entered,Principal,""), "")</f>
        <v/>
      </c>
      <c r="G581" s="5" t="str">
        <f>IFERROR(IF(Loan_Not_Paid*Values_Entered,Interest,""), "")</f>
        <v/>
      </c>
      <c r="H581" s="5" t="str">
        <f>IFERROR(IF(Loan_Not_Paid*Values_Entered,Ending_Balance,""), "")</f>
        <v/>
      </c>
    </row>
    <row r="582" spans="2:8" x14ac:dyDescent="0.3">
      <c r="B582" s="2" t="str">
        <f>IFERROR(IF(Loan_Not_Paid*Values_Entered,Payment_Number,""), "")</f>
        <v/>
      </c>
      <c r="C582" s="4" t="str">
        <f>IFERROR(IF(Loan_Not_Paid*Values_Entered,Payment_Date,""), "")</f>
        <v/>
      </c>
      <c r="D582" s="5" t="str">
        <f>IFERROR(IF(Loan_Not_Paid*Values_Entered,Beginning_Balance,""), "")</f>
        <v/>
      </c>
      <c r="E582" s="5" t="str">
        <f>IFERROR(IF(Loan_Not_Paid*Values_Entered,Monthly_Payment,""), "")</f>
        <v/>
      </c>
      <c r="F582" s="5" t="str">
        <f>IFERROR(IF(Loan_Not_Paid*Values_Entered,Principal,""), "")</f>
        <v/>
      </c>
      <c r="G582" s="5" t="str">
        <f>IFERROR(IF(Loan_Not_Paid*Values_Entered,Interest,""), "")</f>
        <v/>
      </c>
      <c r="H582" s="5" t="str">
        <f>IFERROR(IF(Loan_Not_Paid*Values_Entered,Ending_Balance,""), "")</f>
        <v/>
      </c>
    </row>
    <row r="583" spans="2:8" x14ac:dyDescent="0.3">
      <c r="B583" s="2" t="str">
        <f>IFERROR(IF(Loan_Not_Paid*Values_Entered,Payment_Number,""), "")</f>
        <v/>
      </c>
      <c r="C583" s="4" t="str">
        <f>IFERROR(IF(Loan_Not_Paid*Values_Entered,Payment_Date,""), "")</f>
        <v/>
      </c>
      <c r="D583" s="5" t="str">
        <f>IFERROR(IF(Loan_Not_Paid*Values_Entered,Beginning_Balance,""), "")</f>
        <v/>
      </c>
      <c r="E583" s="5" t="str">
        <f>IFERROR(IF(Loan_Not_Paid*Values_Entered,Monthly_Payment,""), "")</f>
        <v/>
      </c>
      <c r="F583" s="5" t="str">
        <f>IFERROR(IF(Loan_Not_Paid*Values_Entered,Principal,""), "")</f>
        <v/>
      </c>
      <c r="G583" s="5" t="str">
        <f>IFERROR(IF(Loan_Not_Paid*Values_Entered,Interest,""), "")</f>
        <v/>
      </c>
      <c r="H583" s="5" t="str">
        <f>IFERROR(IF(Loan_Not_Paid*Values_Entered,Ending_Balance,""), "")</f>
        <v/>
      </c>
    </row>
    <row r="584" spans="2:8" x14ac:dyDescent="0.3">
      <c r="B584" s="2" t="str">
        <f>IFERROR(IF(Loan_Not_Paid*Values_Entered,Payment_Number,""), "")</f>
        <v/>
      </c>
      <c r="C584" s="4" t="str">
        <f>IFERROR(IF(Loan_Not_Paid*Values_Entered,Payment_Date,""), "")</f>
        <v/>
      </c>
      <c r="D584" s="5" t="str">
        <f>IFERROR(IF(Loan_Not_Paid*Values_Entered,Beginning_Balance,""), "")</f>
        <v/>
      </c>
      <c r="E584" s="5" t="str">
        <f>IFERROR(IF(Loan_Not_Paid*Values_Entered,Monthly_Payment,""), "")</f>
        <v/>
      </c>
      <c r="F584" s="5" t="str">
        <f>IFERROR(IF(Loan_Not_Paid*Values_Entered,Principal,""), "")</f>
        <v/>
      </c>
      <c r="G584" s="5" t="str">
        <f>IFERROR(IF(Loan_Not_Paid*Values_Entered,Interest,""), "")</f>
        <v/>
      </c>
      <c r="H584" s="5" t="str">
        <f>IFERROR(IF(Loan_Not_Paid*Values_Entered,Ending_Balance,""), "")</f>
        <v/>
      </c>
    </row>
    <row r="585" spans="2:8" x14ac:dyDescent="0.3">
      <c r="B585" s="2" t="str">
        <f>IFERROR(IF(Loan_Not_Paid*Values_Entered,Payment_Number,""), "")</f>
        <v/>
      </c>
      <c r="C585" s="4" t="str">
        <f>IFERROR(IF(Loan_Not_Paid*Values_Entered,Payment_Date,""), "")</f>
        <v/>
      </c>
      <c r="D585" s="5" t="str">
        <f>IFERROR(IF(Loan_Not_Paid*Values_Entered,Beginning_Balance,""), "")</f>
        <v/>
      </c>
      <c r="E585" s="5" t="str">
        <f>IFERROR(IF(Loan_Not_Paid*Values_Entered,Monthly_Payment,""), "")</f>
        <v/>
      </c>
      <c r="F585" s="5" t="str">
        <f>IFERROR(IF(Loan_Not_Paid*Values_Entered,Principal,""), "")</f>
        <v/>
      </c>
      <c r="G585" s="5" t="str">
        <f>IFERROR(IF(Loan_Not_Paid*Values_Entered,Interest,""), "")</f>
        <v/>
      </c>
      <c r="H585" s="5" t="str">
        <f>IFERROR(IF(Loan_Not_Paid*Values_Entered,Ending_Balance,""), "")</f>
        <v/>
      </c>
    </row>
    <row r="586" spans="2:8" x14ac:dyDescent="0.3">
      <c r="B586" s="2" t="str">
        <f>IFERROR(IF(Loan_Not_Paid*Values_Entered,Payment_Number,""), "")</f>
        <v/>
      </c>
      <c r="C586" s="4" t="str">
        <f>IFERROR(IF(Loan_Not_Paid*Values_Entered,Payment_Date,""), "")</f>
        <v/>
      </c>
      <c r="D586" s="5" t="str">
        <f>IFERROR(IF(Loan_Not_Paid*Values_Entered,Beginning_Balance,""), "")</f>
        <v/>
      </c>
      <c r="E586" s="5" t="str">
        <f>IFERROR(IF(Loan_Not_Paid*Values_Entered,Monthly_Payment,""), "")</f>
        <v/>
      </c>
      <c r="F586" s="5" t="str">
        <f>IFERROR(IF(Loan_Not_Paid*Values_Entered,Principal,""), "")</f>
        <v/>
      </c>
      <c r="G586" s="5" t="str">
        <f>IFERROR(IF(Loan_Not_Paid*Values_Entered,Interest,""), "")</f>
        <v/>
      </c>
      <c r="H586" s="5" t="str">
        <f>IFERROR(IF(Loan_Not_Paid*Values_Entered,Ending_Balance,""), "")</f>
        <v/>
      </c>
    </row>
    <row r="587" spans="2:8" x14ac:dyDescent="0.3">
      <c r="B587" s="2" t="str">
        <f>IFERROR(IF(Loan_Not_Paid*Values_Entered,Payment_Number,""), "")</f>
        <v/>
      </c>
      <c r="C587" s="4" t="str">
        <f>IFERROR(IF(Loan_Not_Paid*Values_Entered,Payment_Date,""), "")</f>
        <v/>
      </c>
      <c r="D587" s="5" t="str">
        <f>IFERROR(IF(Loan_Not_Paid*Values_Entered,Beginning_Balance,""), "")</f>
        <v/>
      </c>
      <c r="E587" s="5" t="str">
        <f>IFERROR(IF(Loan_Not_Paid*Values_Entered,Monthly_Payment,""), "")</f>
        <v/>
      </c>
      <c r="F587" s="5" t="str">
        <f>IFERROR(IF(Loan_Not_Paid*Values_Entered,Principal,""), "")</f>
        <v/>
      </c>
      <c r="G587" s="5" t="str">
        <f>IFERROR(IF(Loan_Not_Paid*Values_Entered,Interest,""), "")</f>
        <v/>
      </c>
      <c r="H587" s="5" t="str">
        <f>IFERROR(IF(Loan_Not_Paid*Values_Entered,Ending_Balance,""), "")</f>
        <v/>
      </c>
    </row>
    <row r="588" spans="2:8" x14ac:dyDescent="0.3">
      <c r="B588" s="2" t="str">
        <f>IFERROR(IF(Loan_Not_Paid*Values_Entered,Payment_Number,""), "")</f>
        <v/>
      </c>
      <c r="C588" s="4" t="str">
        <f>IFERROR(IF(Loan_Not_Paid*Values_Entered,Payment_Date,""), "")</f>
        <v/>
      </c>
      <c r="D588" s="5" t="str">
        <f>IFERROR(IF(Loan_Not_Paid*Values_Entered,Beginning_Balance,""), "")</f>
        <v/>
      </c>
      <c r="E588" s="5" t="str">
        <f>IFERROR(IF(Loan_Not_Paid*Values_Entered,Monthly_Payment,""), "")</f>
        <v/>
      </c>
      <c r="F588" s="5" t="str">
        <f>IFERROR(IF(Loan_Not_Paid*Values_Entered,Principal,""), "")</f>
        <v/>
      </c>
      <c r="G588" s="5" t="str">
        <f>IFERROR(IF(Loan_Not_Paid*Values_Entered,Interest,""), "")</f>
        <v/>
      </c>
      <c r="H588" s="5" t="str">
        <f>IFERROR(IF(Loan_Not_Paid*Values_Entered,Ending_Balance,""), "")</f>
        <v/>
      </c>
    </row>
    <row r="589" spans="2:8" x14ac:dyDescent="0.3">
      <c r="B589" s="2" t="str">
        <f>IFERROR(IF(Loan_Not_Paid*Values_Entered,Payment_Number,""), "")</f>
        <v/>
      </c>
      <c r="C589" s="4" t="str">
        <f>IFERROR(IF(Loan_Not_Paid*Values_Entered,Payment_Date,""), "")</f>
        <v/>
      </c>
      <c r="D589" s="5" t="str">
        <f>IFERROR(IF(Loan_Not_Paid*Values_Entered,Beginning_Balance,""), "")</f>
        <v/>
      </c>
      <c r="E589" s="5" t="str">
        <f>IFERROR(IF(Loan_Not_Paid*Values_Entered,Monthly_Payment,""), "")</f>
        <v/>
      </c>
      <c r="F589" s="5" t="str">
        <f>IFERROR(IF(Loan_Not_Paid*Values_Entered,Principal,""), "")</f>
        <v/>
      </c>
      <c r="G589" s="5" t="str">
        <f>IFERROR(IF(Loan_Not_Paid*Values_Entered,Interest,""), "")</f>
        <v/>
      </c>
      <c r="H589" s="5" t="str">
        <f>IFERROR(IF(Loan_Not_Paid*Values_Entered,Ending_Balance,""), "")</f>
        <v/>
      </c>
    </row>
    <row r="590" spans="2:8" x14ac:dyDescent="0.3">
      <c r="B590" s="2" t="str">
        <f>IFERROR(IF(Loan_Not_Paid*Values_Entered,Payment_Number,""), "")</f>
        <v/>
      </c>
      <c r="C590" s="4" t="str">
        <f>IFERROR(IF(Loan_Not_Paid*Values_Entered,Payment_Date,""), "")</f>
        <v/>
      </c>
      <c r="D590" s="5" t="str">
        <f>IFERROR(IF(Loan_Not_Paid*Values_Entered,Beginning_Balance,""), "")</f>
        <v/>
      </c>
      <c r="E590" s="5" t="str">
        <f>IFERROR(IF(Loan_Not_Paid*Values_Entered,Monthly_Payment,""), "")</f>
        <v/>
      </c>
      <c r="F590" s="5" t="str">
        <f>IFERROR(IF(Loan_Not_Paid*Values_Entered,Principal,""), "")</f>
        <v/>
      </c>
      <c r="G590" s="5" t="str">
        <f>IFERROR(IF(Loan_Not_Paid*Values_Entered,Interest,""), "")</f>
        <v/>
      </c>
      <c r="H590" s="5" t="str">
        <f>IFERROR(IF(Loan_Not_Paid*Values_Entered,Ending_Balance,""), "")</f>
        <v/>
      </c>
    </row>
    <row r="591" spans="2:8" x14ac:dyDescent="0.3">
      <c r="B591" s="2" t="str">
        <f>IFERROR(IF(Loan_Not_Paid*Values_Entered,Payment_Number,""), "")</f>
        <v/>
      </c>
      <c r="C591" s="4" t="str">
        <f>IFERROR(IF(Loan_Not_Paid*Values_Entered,Payment_Date,""), "")</f>
        <v/>
      </c>
      <c r="D591" s="5" t="str">
        <f>IFERROR(IF(Loan_Not_Paid*Values_Entered,Beginning_Balance,""), "")</f>
        <v/>
      </c>
      <c r="E591" s="5" t="str">
        <f>IFERROR(IF(Loan_Not_Paid*Values_Entered,Monthly_Payment,""), "")</f>
        <v/>
      </c>
      <c r="F591" s="5" t="str">
        <f>IFERROR(IF(Loan_Not_Paid*Values_Entered,Principal,""), "")</f>
        <v/>
      </c>
      <c r="G591" s="5" t="str">
        <f>IFERROR(IF(Loan_Not_Paid*Values_Entered,Interest,""), "")</f>
        <v/>
      </c>
      <c r="H591" s="5" t="str">
        <f>IFERROR(IF(Loan_Not_Paid*Values_Entered,Ending_Balance,""), "")</f>
        <v/>
      </c>
    </row>
    <row r="592" spans="2:8" x14ac:dyDescent="0.3">
      <c r="B592" s="2" t="str">
        <f>IFERROR(IF(Loan_Not_Paid*Values_Entered,Payment_Number,""), "")</f>
        <v/>
      </c>
      <c r="C592" s="4" t="str">
        <f>IFERROR(IF(Loan_Not_Paid*Values_Entered,Payment_Date,""), "")</f>
        <v/>
      </c>
      <c r="D592" s="5" t="str">
        <f>IFERROR(IF(Loan_Not_Paid*Values_Entered,Beginning_Balance,""), "")</f>
        <v/>
      </c>
      <c r="E592" s="5" t="str">
        <f>IFERROR(IF(Loan_Not_Paid*Values_Entered,Monthly_Payment,""), "")</f>
        <v/>
      </c>
      <c r="F592" s="5" t="str">
        <f>IFERROR(IF(Loan_Not_Paid*Values_Entered,Principal,""), "")</f>
        <v/>
      </c>
      <c r="G592" s="5" t="str">
        <f>IFERROR(IF(Loan_Not_Paid*Values_Entered,Interest,""), "")</f>
        <v/>
      </c>
      <c r="H592" s="5" t="str">
        <f>IFERROR(IF(Loan_Not_Paid*Values_Entered,Ending_Balance,""), "")</f>
        <v/>
      </c>
    </row>
    <row r="593" spans="2:8" x14ac:dyDescent="0.3">
      <c r="B593" s="2" t="str">
        <f>IFERROR(IF(Loan_Not_Paid*Values_Entered,Payment_Number,""), "")</f>
        <v/>
      </c>
      <c r="C593" s="4" t="str">
        <f>IFERROR(IF(Loan_Not_Paid*Values_Entered,Payment_Date,""), "")</f>
        <v/>
      </c>
      <c r="D593" s="5" t="str">
        <f>IFERROR(IF(Loan_Not_Paid*Values_Entered,Beginning_Balance,""), "")</f>
        <v/>
      </c>
      <c r="E593" s="5" t="str">
        <f>IFERROR(IF(Loan_Not_Paid*Values_Entered,Monthly_Payment,""), "")</f>
        <v/>
      </c>
      <c r="F593" s="5" t="str">
        <f>IFERROR(IF(Loan_Not_Paid*Values_Entered,Principal,""), "")</f>
        <v/>
      </c>
      <c r="G593" s="5" t="str">
        <f>IFERROR(IF(Loan_Not_Paid*Values_Entered,Interest,""), "")</f>
        <v/>
      </c>
      <c r="H593" s="5" t="str">
        <f>IFERROR(IF(Loan_Not_Paid*Values_Entered,Ending_Balance,""), "")</f>
        <v/>
      </c>
    </row>
    <row r="594" spans="2:8" x14ac:dyDescent="0.3">
      <c r="B594" s="2" t="str">
        <f>IFERROR(IF(Loan_Not_Paid*Values_Entered,Payment_Number,""), "")</f>
        <v/>
      </c>
      <c r="C594" s="4" t="str">
        <f>IFERROR(IF(Loan_Not_Paid*Values_Entered,Payment_Date,""), "")</f>
        <v/>
      </c>
      <c r="D594" s="5" t="str">
        <f>IFERROR(IF(Loan_Not_Paid*Values_Entered,Beginning_Balance,""), "")</f>
        <v/>
      </c>
      <c r="E594" s="5" t="str">
        <f>IFERROR(IF(Loan_Not_Paid*Values_Entered,Monthly_Payment,""), "")</f>
        <v/>
      </c>
      <c r="F594" s="5" t="str">
        <f>IFERROR(IF(Loan_Not_Paid*Values_Entered,Principal,""), "")</f>
        <v/>
      </c>
      <c r="G594" s="5" t="str">
        <f>IFERROR(IF(Loan_Not_Paid*Values_Entered,Interest,""), "")</f>
        <v/>
      </c>
      <c r="H594" s="5" t="str">
        <f>IFERROR(IF(Loan_Not_Paid*Values_Entered,Ending_Balance,""), "")</f>
        <v/>
      </c>
    </row>
    <row r="595" spans="2:8" x14ac:dyDescent="0.3">
      <c r="B595" s="2" t="str">
        <f>IFERROR(IF(Loan_Not_Paid*Values_Entered,Payment_Number,""), "")</f>
        <v/>
      </c>
      <c r="C595" s="4" t="str">
        <f>IFERROR(IF(Loan_Not_Paid*Values_Entered,Payment_Date,""), "")</f>
        <v/>
      </c>
      <c r="D595" s="5" t="str">
        <f>IFERROR(IF(Loan_Not_Paid*Values_Entered,Beginning_Balance,""), "")</f>
        <v/>
      </c>
      <c r="E595" s="5" t="str">
        <f>IFERROR(IF(Loan_Not_Paid*Values_Entered,Monthly_Payment,""), "")</f>
        <v/>
      </c>
      <c r="F595" s="5" t="str">
        <f>IFERROR(IF(Loan_Not_Paid*Values_Entered,Principal,""), "")</f>
        <v/>
      </c>
      <c r="G595" s="5" t="str">
        <f>IFERROR(IF(Loan_Not_Paid*Values_Entered,Interest,""), "")</f>
        <v/>
      </c>
      <c r="H595" s="5" t="str">
        <f>IFERROR(IF(Loan_Not_Paid*Values_Entered,Ending_Balance,""), "")</f>
        <v/>
      </c>
    </row>
    <row r="596" spans="2:8" x14ac:dyDescent="0.3">
      <c r="B596" s="2" t="str">
        <f>IFERROR(IF(Loan_Not_Paid*Values_Entered,Payment_Number,""), "")</f>
        <v/>
      </c>
      <c r="C596" s="4" t="str">
        <f>IFERROR(IF(Loan_Not_Paid*Values_Entered,Payment_Date,""), "")</f>
        <v/>
      </c>
      <c r="D596" s="5" t="str">
        <f>IFERROR(IF(Loan_Not_Paid*Values_Entered,Beginning_Balance,""), "")</f>
        <v/>
      </c>
      <c r="E596" s="5" t="str">
        <f>IFERROR(IF(Loan_Not_Paid*Values_Entered,Monthly_Payment,""), "")</f>
        <v/>
      </c>
      <c r="F596" s="5" t="str">
        <f>IFERROR(IF(Loan_Not_Paid*Values_Entered,Principal,""), "")</f>
        <v/>
      </c>
      <c r="G596" s="5" t="str">
        <f>IFERROR(IF(Loan_Not_Paid*Values_Entered,Interest,""), "")</f>
        <v/>
      </c>
      <c r="H596" s="5" t="str">
        <f>IFERROR(IF(Loan_Not_Paid*Values_Entered,Ending_Balance,""), "")</f>
        <v/>
      </c>
    </row>
    <row r="597" spans="2:8" x14ac:dyDescent="0.3">
      <c r="B597" s="2" t="str">
        <f>IFERROR(IF(Loan_Not_Paid*Values_Entered,Payment_Number,""), "")</f>
        <v/>
      </c>
      <c r="C597" s="4" t="str">
        <f>IFERROR(IF(Loan_Not_Paid*Values_Entered,Payment_Date,""), "")</f>
        <v/>
      </c>
      <c r="D597" s="5" t="str">
        <f>IFERROR(IF(Loan_Not_Paid*Values_Entered,Beginning_Balance,""), "")</f>
        <v/>
      </c>
      <c r="E597" s="5" t="str">
        <f>IFERROR(IF(Loan_Not_Paid*Values_Entered,Monthly_Payment,""), "")</f>
        <v/>
      </c>
      <c r="F597" s="5" t="str">
        <f>IFERROR(IF(Loan_Not_Paid*Values_Entered,Principal,""), "")</f>
        <v/>
      </c>
      <c r="G597" s="5" t="str">
        <f>IFERROR(IF(Loan_Not_Paid*Values_Entered,Interest,""), "")</f>
        <v/>
      </c>
      <c r="H597" s="5" t="str">
        <f>IFERROR(IF(Loan_Not_Paid*Values_Entered,Ending_Balance,""), "")</f>
        <v/>
      </c>
    </row>
    <row r="598" spans="2:8" x14ac:dyDescent="0.3">
      <c r="B598" s="2" t="str">
        <f>IFERROR(IF(Loan_Not_Paid*Values_Entered,Payment_Number,""), "")</f>
        <v/>
      </c>
      <c r="C598" s="4" t="str">
        <f>IFERROR(IF(Loan_Not_Paid*Values_Entered,Payment_Date,""), "")</f>
        <v/>
      </c>
      <c r="D598" s="5" t="str">
        <f>IFERROR(IF(Loan_Not_Paid*Values_Entered,Beginning_Balance,""), "")</f>
        <v/>
      </c>
      <c r="E598" s="5" t="str">
        <f>IFERROR(IF(Loan_Not_Paid*Values_Entered,Monthly_Payment,""), "")</f>
        <v/>
      </c>
      <c r="F598" s="5" t="str">
        <f>IFERROR(IF(Loan_Not_Paid*Values_Entered,Principal,""), "")</f>
        <v/>
      </c>
      <c r="G598" s="5" t="str">
        <f>IFERROR(IF(Loan_Not_Paid*Values_Entered,Interest,""), "")</f>
        <v/>
      </c>
      <c r="H598" s="5" t="str">
        <f>IFERROR(IF(Loan_Not_Paid*Values_Entered,Ending_Balance,""), "")</f>
        <v/>
      </c>
    </row>
    <row r="599" spans="2:8" x14ac:dyDescent="0.3">
      <c r="B599" s="2" t="str">
        <f>IFERROR(IF(Loan_Not_Paid*Values_Entered,Payment_Number,""), "")</f>
        <v/>
      </c>
      <c r="C599" s="4" t="str">
        <f>IFERROR(IF(Loan_Not_Paid*Values_Entered,Payment_Date,""), "")</f>
        <v/>
      </c>
      <c r="D599" s="5" t="str">
        <f>IFERROR(IF(Loan_Not_Paid*Values_Entered,Beginning_Balance,""), "")</f>
        <v/>
      </c>
      <c r="E599" s="5" t="str">
        <f>IFERROR(IF(Loan_Not_Paid*Values_Entered,Monthly_Payment,""), "")</f>
        <v/>
      </c>
      <c r="F599" s="5" t="str">
        <f>IFERROR(IF(Loan_Not_Paid*Values_Entered,Principal,""), "")</f>
        <v/>
      </c>
      <c r="G599" s="5" t="str">
        <f>IFERROR(IF(Loan_Not_Paid*Values_Entered,Interest,""), "")</f>
        <v/>
      </c>
      <c r="H599" s="5" t="str">
        <f>IFERROR(IF(Loan_Not_Paid*Values_Entered,Ending_Balance,""), "")</f>
        <v/>
      </c>
    </row>
    <row r="600" spans="2:8" x14ac:dyDescent="0.3">
      <c r="B600" s="2" t="str">
        <f>IFERROR(IF(Loan_Not_Paid*Values_Entered,Payment_Number,""), "")</f>
        <v/>
      </c>
      <c r="C600" s="4" t="str">
        <f>IFERROR(IF(Loan_Not_Paid*Values_Entered,Payment_Date,""), "")</f>
        <v/>
      </c>
      <c r="D600" s="5" t="str">
        <f>IFERROR(IF(Loan_Not_Paid*Values_Entered,Beginning_Balance,""), "")</f>
        <v/>
      </c>
      <c r="E600" s="5" t="str">
        <f>IFERROR(IF(Loan_Not_Paid*Values_Entered,Monthly_Payment,""), "")</f>
        <v/>
      </c>
      <c r="F600" s="5" t="str">
        <f>IFERROR(IF(Loan_Not_Paid*Values_Entered,Principal,""), "")</f>
        <v/>
      </c>
      <c r="G600" s="5" t="str">
        <f>IFERROR(IF(Loan_Not_Paid*Values_Entered,Interest,""), "")</f>
        <v/>
      </c>
      <c r="H600" s="5" t="str">
        <f>IFERROR(IF(Loan_Not_Paid*Values_Entered,Ending_Balance,""), "")</f>
        <v/>
      </c>
    </row>
    <row r="601" spans="2:8" x14ac:dyDescent="0.3">
      <c r="B601" s="2" t="str">
        <f>IFERROR(IF(Loan_Not_Paid*Values_Entered,Payment_Number,""), "")</f>
        <v/>
      </c>
      <c r="C601" s="4" t="str">
        <f>IFERROR(IF(Loan_Not_Paid*Values_Entered,Payment_Date,""), "")</f>
        <v/>
      </c>
      <c r="D601" s="5" t="str">
        <f>IFERROR(IF(Loan_Not_Paid*Values_Entered,Beginning_Balance,""), "")</f>
        <v/>
      </c>
      <c r="E601" s="5" t="str">
        <f>IFERROR(IF(Loan_Not_Paid*Values_Entered,Monthly_Payment,""), "")</f>
        <v/>
      </c>
      <c r="F601" s="5" t="str">
        <f>IFERROR(IF(Loan_Not_Paid*Values_Entered,Principal,""), "")</f>
        <v/>
      </c>
      <c r="G601" s="5" t="str">
        <f>IFERROR(IF(Loan_Not_Paid*Values_Entered,Interest,""), "")</f>
        <v/>
      </c>
      <c r="H601" s="5" t="str">
        <f>IFERROR(IF(Loan_Not_Paid*Values_Entered,Ending_Balance,""), "")</f>
        <v/>
      </c>
    </row>
    <row r="602" spans="2:8" x14ac:dyDescent="0.3">
      <c r="B602" s="2" t="str">
        <f>IFERROR(IF(Loan_Not_Paid*Values_Entered,Payment_Number,""), "")</f>
        <v/>
      </c>
      <c r="C602" s="4" t="str">
        <f>IFERROR(IF(Loan_Not_Paid*Values_Entered,Payment_Date,""), "")</f>
        <v/>
      </c>
      <c r="D602" s="5" t="str">
        <f>IFERROR(IF(Loan_Not_Paid*Values_Entered,Beginning_Balance,""), "")</f>
        <v/>
      </c>
      <c r="E602" s="5" t="str">
        <f>IFERROR(IF(Loan_Not_Paid*Values_Entered,Monthly_Payment,""), "")</f>
        <v/>
      </c>
      <c r="F602" s="5" t="str">
        <f>IFERROR(IF(Loan_Not_Paid*Values_Entered,Principal,""), "")</f>
        <v/>
      </c>
      <c r="G602" s="5" t="str">
        <f>IFERROR(IF(Loan_Not_Paid*Values_Entered,Interest,""), "")</f>
        <v/>
      </c>
      <c r="H602" s="5" t="str">
        <f>IFERROR(IF(Loan_Not_Paid*Values_Entered,Ending_Balance,""), "")</f>
        <v/>
      </c>
    </row>
    <row r="603" spans="2:8" x14ac:dyDescent="0.3">
      <c r="B603" s="2" t="str">
        <f>IFERROR(IF(Loan_Not_Paid*Values_Entered,Payment_Number,""), "")</f>
        <v/>
      </c>
      <c r="C603" s="4" t="str">
        <f>IFERROR(IF(Loan_Not_Paid*Values_Entered,Payment_Date,""), "")</f>
        <v/>
      </c>
      <c r="D603" s="5" t="str">
        <f>IFERROR(IF(Loan_Not_Paid*Values_Entered,Beginning_Balance,""), "")</f>
        <v/>
      </c>
      <c r="E603" s="5" t="str">
        <f>IFERROR(IF(Loan_Not_Paid*Values_Entered,Monthly_Payment,""), "")</f>
        <v/>
      </c>
      <c r="F603" s="5" t="str">
        <f>IFERROR(IF(Loan_Not_Paid*Values_Entered,Principal,""), "")</f>
        <v/>
      </c>
      <c r="G603" s="5" t="str">
        <f>IFERROR(IF(Loan_Not_Paid*Values_Entered,Interest,""), "")</f>
        <v/>
      </c>
      <c r="H603" s="5" t="str">
        <f>IFERROR(IF(Loan_Not_Paid*Values_Entered,Ending_Balance,""), "")</f>
        <v/>
      </c>
    </row>
    <row r="604" spans="2:8" x14ac:dyDescent="0.3">
      <c r="B604" s="2" t="str">
        <f>IFERROR(IF(Loan_Not_Paid*Values_Entered,Payment_Number,""), "")</f>
        <v/>
      </c>
      <c r="C604" s="4" t="str">
        <f>IFERROR(IF(Loan_Not_Paid*Values_Entered,Payment_Date,""), "")</f>
        <v/>
      </c>
      <c r="D604" s="5" t="str">
        <f>IFERROR(IF(Loan_Not_Paid*Values_Entered,Beginning_Balance,""), "")</f>
        <v/>
      </c>
      <c r="E604" s="5" t="str">
        <f>IFERROR(IF(Loan_Not_Paid*Values_Entered,Monthly_Payment,""), "")</f>
        <v/>
      </c>
      <c r="F604" s="5" t="str">
        <f>IFERROR(IF(Loan_Not_Paid*Values_Entered,Principal,""), "")</f>
        <v/>
      </c>
      <c r="G604" s="5" t="str">
        <f>IFERROR(IF(Loan_Not_Paid*Values_Entered,Interest,""), "")</f>
        <v/>
      </c>
      <c r="H604" s="5" t="str">
        <f>IFERROR(IF(Loan_Not_Paid*Values_Entered,Ending_Balance,""), "")</f>
        <v/>
      </c>
    </row>
    <row r="605" spans="2:8" x14ac:dyDescent="0.3">
      <c r="B605" s="2" t="str">
        <f>IFERROR(IF(Loan_Not_Paid*Values_Entered,Payment_Number,""), "")</f>
        <v/>
      </c>
      <c r="C605" s="4" t="str">
        <f>IFERROR(IF(Loan_Not_Paid*Values_Entered,Payment_Date,""), "")</f>
        <v/>
      </c>
      <c r="D605" s="5" t="str">
        <f>IFERROR(IF(Loan_Not_Paid*Values_Entered,Beginning_Balance,""), "")</f>
        <v/>
      </c>
      <c r="E605" s="5" t="str">
        <f>IFERROR(IF(Loan_Not_Paid*Values_Entered,Monthly_Payment,""), "")</f>
        <v/>
      </c>
      <c r="F605" s="5" t="str">
        <f>IFERROR(IF(Loan_Not_Paid*Values_Entered,Principal,""), "")</f>
        <v/>
      </c>
      <c r="G605" s="5" t="str">
        <f>IFERROR(IF(Loan_Not_Paid*Values_Entered,Interest,""), "")</f>
        <v/>
      </c>
      <c r="H605" s="5" t="str">
        <f>IFERROR(IF(Loan_Not_Paid*Values_Entered,Ending_Balance,""), "")</f>
        <v/>
      </c>
    </row>
    <row r="606" spans="2:8" x14ac:dyDescent="0.3">
      <c r="B606" s="2" t="str">
        <f>IFERROR(IF(Loan_Not_Paid*Values_Entered,Payment_Number,""), "")</f>
        <v/>
      </c>
      <c r="C606" s="4" t="str">
        <f>IFERROR(IF(Loan_Not_Paid*Values_Entered,Payment_Date,""), "")</f>
        <v/>
      </c>
      <c r="D606" s="5" t="str">
        <f>IFERROR(IF(Loan_Not_Paid*Values_Entered,Beginning_Balance,""), "")</f>
        <v/>
      </c>
      <c r="E606" s="5" t="str">
        <f>IFERROR(IF(Loan_Not_Paid*Values_Entered,Monthly_Payment,""), "")</f>
        <v/>
      </c>
      <c r="F606" s="5" t="str">
        <f>IFERROR(IF(Loan_Not_Paid*Values_Entered,Principal,""), "")</f>
        <v/>
      </c>
      <c r="G606" s="5" t="str">
        <f>IFERROR(IF(Loan_Not_Paid*Values_Entered,Interest,""), "")</f>
        <v/>
      </c>
      <c r="H606" s="5" t="str">
        <f>IFERROR(IF(Loan_Not_Paid*Values_Entered,Ending_Balance,""), "")</f>
        <v/>
      </c>
    </row>
    <row r="607" spans="2:8" x14ac:dyDescent="0.3">
      <c r="B607" s="2" t="str">
        <f>IFERROR(IF(Loan_Not_Paid*Values_Entered,Payment_Number,""), "")</f>
        <v/>
      </c>
      <c r="C607" s="4" t="str">
        <f>IFERROR(IF(Loan_Not_Paid*Values_Entered,Payment_Date,""), "")</f>
        <v/>
      </c>
      <c r="D607" s="5" t="str">
        <f>IFERROR(IF(Loan_Not_Paid*Values_Entered,Beginning_Balance,""), "")</f>
        <v/>
      </c>
      <c r="E607" s="5" t="str">
        <f>IFERROR(IF(Loan_Not_Paid*Values_Entered,Monthly_Payment,""), "")</f>
        <v/>
      </c>
      <c r="F607" s="5" t="str">
        <f>IFERROR(IF(Loan_Not_Paid*Values_Entered,Principal,""), "")</f>
        <v/>
      </c>
      <c r="G607" s="5" t="str">
        <f>IFERROR(IF(Loan_Not_Paid*Values_Entered,Interest,""), "")</f>
        <v/>
      </c>
      <c r="H607" s="5" t="str">
        <f>IFERROR(IF(Loan_Not_Paid*Values_Entered,Ending_Balance,""), "")</f>
        <v/>
      </c>
    </row>
    <row r="608" spans="2:8" x14ac:dyDescent="0.3">
      <c r="B608" s="2" t="str">
        <f>IFERROR(IF(Loan_Not_Paid*Values_Entered,Payment_Number,""), "")</f>
        <v/>
      </c>
      <c r="C608" s="4" t="str">
        <f>IFERROR(IF(Loan_Not_Paid*Values_Entered,Payment_Date,""), "")</f>
        <v/>
      </c>
      <c r="D608" s="5" t="str">
        <f>IFERROR(IF(Loan_Not_Paid*Values_Entered,Beginning_Balance,""), "")</f>
        <v/>
      </c>
      <c r="E608" s="5" t="str">
        <f>IFERROR(IF(Loan_Not_Paid*Values_Entered,Monthly_Payment,""), "")</f>
        <v/>
      </c>
      <c r="F608" s="5" t="str">
        <f>IFERROR(IF(Loan_Not_Paid*Values_Entered,Principal,""), "")</f>
        <v/>
      </c>
      <c r="G608" s="5" t="str">
        <f>IFERROR(IF(Loan_Not_Paid*Values_Entered,Interest,""), "")</f>
        <v/>
      </c>
      <c r="H608" s="5" t="str">
        <f>IFERROR(IF(Loan_Not_Paid*Values_Entered,Ending_Balance,""), "")</f>
        <v/>
      </c>
    </row>
    <row r="609" spans="2:8" x14ac:dyDescent="0.3">
      <c r="B609" s="2" t="str">
        <f>IFERROR(IF(Loan_Not_Paid*Values_Entered,Payment_Number,""), "")</f>
        <v/>
      </c>
      <c r="C609" s="4" t="str">
        <f>IFERROR(IF(Loan_Not_Paid*Values_Entered,Payment_Date,""), "")</f>
        <v/>
      </c>
      <c r="D609" s="5" t="str">
        <f>IFERROR(IF(Loan_Not_Paid*Values_Entered,Beginning_Balance,""), "")</f>
        <v/>
      </c>
      <c r="E609" s="5" t="str">
        <f>IFERROR(IF(Loan_Not_Paid*Values_Entered,Monthly_Payment,""), "")</f>
        <v/>
      </c>
      <c r="F609" s="5" t="str">
        <f>IFERROR(IF(Loan_Not_Paid*Values_Entered,Principal,""), "")</f>
        <v/>
      </c>
      <c r="G609" s="5" t="str">
        <f>IFERROR(IF(Loan_Not_Paid*Values_Entered,Interest,""), "")</f>
        <v/>
      </c>
      <c r="H609" s="5" t="str">
        <f>IFERROR(IF(Loan_Not_Paid*Values_Entered,Ending_Balance,""), "")</f>
        <v/>
      </c>
    </row>
    <row r="610" spans="2:8" x14ac:dyDescent="0.3">
      <c r="B610" s="2" t="str">
        <f>IFERROR(IF(Loan_Not_Paid*Values_Entered,Payment_Number,""), "")</f>
        <v/>
      </c>
      <c r="C610" s="4" t="str">
        <f>IFERROR(IF(Loan_Not_Paid*Values_Entered,Payment_Date,""), "")</f>
        <v/>
      </c>
      <c r="D610" s="5" t="str">
        <f>IFERROR(IF(Loan_Not_Paid*Values_Entered,Beginning_Balance,""), "")</f>
        <v/>
      </c>
      <c r="E610" s="5" t="str">
        <f>IFERROR(IF(Loan_Not_Paid*Values_Entered,Monthly_Payment,""), "")</f>
        <v/>
      </c>
      <c r="F610" s="5" t="str">
        <f>IFERROR(IF(Loan_Not_Paid*Values_Entered,Principal,""), "")</f>
        <v/>
      </c>
      <c r="G610" s="5" t="str">
        <f>IFERROR(IF(Loan_Not_Paid*Values_Entered,Interest,""), "")</f>
        <v/>
      </c>
      <c r="H610" s="5" t="str">
        <f>IFERROR(IF(Loan_Not_Paid*Values_Entered,Ending_Balance,""), "")</f>
        <v/>
      </c>
    </row>
    <row r="611" spans="2:8" x14ac:dyDescent="0.3">
      <c r="B611" s="2" t="str">
        <f>IFERROR(IF(Loan_Not_Paid*Values_Entered,Payment_Number,""), "")</f>
        <v/>
      </c>
      <c r="C611" s="4" t="str">
        <f>IFERROR(IF(Loan_Not_Paid*Values_Entered,Payment_Date,""), "")</f>
        <v/>
      </c>
      <c r="D611" s="5" t="str">
        <f>IFERROR(IF(Loan_Not_Paid*Values_Entered,Beginning_Balance,""), "")</f>
        <v/>
      </c>
      <c r="E611" s="5" t="str">
        <f>IFERROR(IF(Loan_Not_Paid*Values_Entered,Monthly_Payment,""), "")</f>
        <v/>
      </c>
      <c r="F611" s="5" t="str">
        <f>IFERROR(IF(Loan_Not_Paid*Values_Entered,Principal,""), "")</f>
        <v/>
      </c>
      <c r="G611" s="5" t="str">
        <f>IFERROR(IF(Loan_Not_Paid*Values_Entered,Interest,""), "")</f>
        <v/>
      </c>
      <c r="H611" s="5" t="str">
        <f>IFERROR(IF(Loan_Not_Paid*Values_Entered,Ending_Balance,""), "")</f>
        <v/>
      </c>
    </row>
    <row r="612" spans="2:8" x14ac:dyDescent="0.3">
      <c r="B612" s="2" t="str">
        <f>IFERROR(IF(Loan_Not_Paid*Values_Entered,Payment_Number,""), "")</f>
        <v/>
      </c>
      <c r="C612" s="4" t="str">
        <f>IFERROR(IF(Loan_Not_Paid*Values_Entered,Payment_Date,""), "")</f>
        <v/>
      </c>
      <c r="D612" s="5" t="str">
        <f>IFERROR(IF(Loan_Not_Paid*Values_Entered,Beginning_Balance,""), "")</f>
        <v/>
      </c>
      <c r="E612" s="5" t="str">
        <f>IFERROR(IF(Loan_Not_Paid*Values_Entered,Monthly_Payment,""), "")</f>
        <v/>
      </c>
      <c r="F612" s="5" t="str">
        <f>IFERROR(IF(Loan_Not_Paid*Values_Entered,Principal,""), "")</f>
        <v/>
      </c>
      <c r="G612" s="5" t="str">
        <f>IFERROR(IF(Loan_Not_Paid*Values_Entered,Interest,""), "")</f>
        <v/>
      </c>
      <c r="H612" s="5" t="str">
        <f>IFERROR(IF(Loan_Not_Paid*Values_Entered,Ending_Balance,""), "")</f>
        <v/>
      </c>
    </row>
    <row r="613" spans="2:8" x14ac:dyDescent="0.3">
      <c r="B613" s="2" t="str">
        <f>IFERROR(IF(Loan_Not_Paid*Values_Entered,Payment_Number,""), "")</f>
        <v/>
      </c>
      <c r="C613" s="4" t="str">
        <f>IFERROR(IF(Loan_Not_Paid*Values_Entered,Payment_Date,""), "")</f>
        <v/>
      </c>
      <c r="D613" s="5" t="str">
        <f>IFERROR(IF(Loan_Not_Paid*Values_Entered,Beginning_Balance,""), "")</f>
        <v/>
      </c>
      <c r="E613" s="5" t="str">
        <f>IFERROR(IF(Loan_Not_Paid*Values_Entered,Monthly_Payment,""), "")</f>
        <v/>
      </c>
      <c r="F613" s="5" t="str">
        <f>IFERROR(IF(Loan_Not_Paid*Values_Entered,Principal,""), "")</f>
        <v/>
      </c>
      <c r="G613" s="5" t="str">
        <f>IFERROR(IF(Loan_Not_Paid*Values_Entered,Interest,""), "")</f>
        <v/>
      </c>
      <c r="H613" s="5" t="str">
        <f>IFERROR(IF(Loan_Not_Paid*Values_Entered,Ending_Balance,""), "")</f>
        <v/>
      </c>
    </row>
    <row r="614" spans="2:8" x14ac:dyDescent="0.3">
      <c r="B614" s="2" t="str">
        <f>IFERROR(IF(Loan_Not_Paid*Values_Entered,Payment_Number,""), "")</f>
        <v/>
      </c>
      <c r="C614" s="4" t="str">
        <f>IFERROR(IF(Loan_Not_Paid*Values_Entered,Payment_Date,""), "")</f>
        <v/>
      </c>
      <c r="D614" s="5" t="str">
        <f>IFERROR(IF(Loan_Not_Paid*Values_Entered,Beginning_Balance,""), "")</f>
        <v/>
      </c>
      <c r="E614" s="5" t="str">
        <f>IFERROR(IF(Loan_Not_Paid*Values_Entered,Monthly_Payment,""), "")</f>
        <v/>
      </c>
      <c r="F614" s="5" t="str">
        <f>IFERROR(IF(Loan_Not_Paid*Values_Entered,Principal,""), "")</f>
        <v/>
      </c>
      <c r="G614" s="5" t="str">
        <f>IFERROR(IF(Loan_Not_Paid*Values_Entered,Interest,""), "")</f>
        <v/>
      </c>
      <c r="H614" s="5" t="str">
        <f>IFERROR(IF(Loan_Not_Paid*Values_Entered,Ending_Balance,""), "")</f>
        <v/>
      </c>
    </row>
    <row r="615" spans="2:8" x14ac:dyDescent="0.3">
      <c r="B615" s="2" t="str">
        <f>IFERROR(IF(Loan_Not_Paid*Values_Entered,Payment_Number,""), "")</f>
        <v/>
      </c>
      <c r="C615" s="4" t="str">
        <f>IFERROR(IF(Loan_Not_Paid*Values_Entered,Payment_Date,""), "")</f>
        <v/>
      </c>
      <c r="D615" s="5" t="str">
        <f>IFERROR(IF(Loan_Not_Paid*Values_Entered,Beginning_Balance,""), "")</f>
        <v/>
      </c>
      <c r="E615" s="5" t="str">
        <f>IFERROR(IF(Loan_Not_Paid*Values_Entered,Monthly_Payment,""), "")</f>
        <v/>
      </c>
      <c r="F615" s="5" t="str">
        <f>IFERROR(IF(Loan_Not_Paid*Values_Entered,Principal,""), "")</f>
        <v/>
      </c>
      <c r="G615" s="5" t="str">
        <f>IFERROR(IF(Loan_Not_Paid*Values_Entered,Interest,""), "")</f>
        <v/>
      </c>
      <c r="H615" s="5" t="str">
        <f>IFERROR(IF(Loan_Not_Paid*Values_Entered,Ending_Balance,""), "")</f>
        <v/>
      </c>
    </row>
    <row r="616" spans="2:8" x14ac:dyDescent="0.3">
      <c r="B616" s="2" t="str">
        <f>IFERROR(IF(Loan_Not_Paid*Values_Entered,Payment_Number,""), "")</f>
        <v/>
      </c>
      <c r="C616" s="4" t="str">
        <f>IFERROR(IF(Loan_Not_Paid*Values_Entered,Payment_Date,""), "")</f>
        <v/>
      </c>
      <c r="D616" s="5" t="str">
        <f>IFERROR(IF(Loan_Not_Paid*Values_Entered,Beginning_Balance,""), "")</f>
        <v/>
      </c>
      <c r="E616" s="5" t="str">
        <f>IFERROR(IF(Loan_Not_Paid*Values_Entered,Monthly_Payment,""), "")</f>
        <v/>
      </c>
      <c r="F616" s="5" t="str">
        <f>IFERROR(IF(Loan_Not_Paid*Values_Entered,Principal,""), "")</f>
        <v/>
      </c>
      <c r="G616" s="5" t="str">
        <f>IFERROR(IF(Loan_Not_Paid*Values_Entered,Interest,""), "")</f>
        <v/>
      </c>
      <c r="H616" s="5" t="str">
        <f>IFERROR(IF(Loan_Not_Paid*Values_Entered,Ending_Balance,""), "")</f>
        <v/>
      </c>
    </row>
    <row r="617" spans="2:8" x14ac:dyDescent="0.3">
      <c r="B617" s="2" t="str">
        <f>IFERROR(IF(Loan_Not_Paid*Values_Entered,Payment_Number,""), "")</f>
        <v/>
      </c>
      <c r="C617" s="4" t="str">
        <f>IFERROR(IF(Loan_Not_Paid*Values_Entered,Payment_Date,""), "")</f>
        <v/>
      </c>
      <c r="D617" s="5" t="str">
        <f>IFERROR(IF(Loan_Not_Paid*Values_Entered,Beginning_Balance,""), "")</f>
        <v/>
      </c>
      <c r="E617" s="5" t="str">
        <f>IFERROR(IF(Loan_Not_Paid*Values_Entered,Monthly_Payment,""), "")</f>
        <v/>
      </c>
      <c r="F617" s="5" t="str">
        <f>IFERROR(IF(Loan_Not_Paid*Values_Entered,Principal,""), "")</f>
        <v/>
      </c>
      <c r="G617" s="5" t="str">
        <f>IFERROR(IF(Loan_Not_Paid*Values_Entered,Interest,""), "")</f>
        <v/>
      </c>
      <c r="H617" s="5" t="str">
        <f>IFERROR(IF(Loan_Not_Paid*Values_Entered,Ending_Balance,""), "")</f>
        <v/>
      </c>
    </row>
    <row r="618" spans="2:8" x14ac:dyDescent="0.3">
      <c r="B618" s="2" t="str">
        <f>IFERROR(IF(Loan_Not_Paid*Values_Entered,Payment_Number,""), "")</f>
        <v/>
      </c>
      <c r="C618" s="4" t="str">
        <f>IFERROR(IF(Loan_Not_Paid*Values_Entered,Payment_Date,""), "")</f>
        <v/>
      </c>
      <c r="D618" s="5" t="str">
        <f>IFERROR(IF(Loan_Not_Paid*Values_Entered,Beginning_Balance,""), "")</f>
        <v/>
      </c>
      <c r="E618" s="5" t="str">
        <f>IFERROR(IF(Loan_Not_Paid*Values_Entered,Monthly_Payment,""), "")</f>
        <v/>
      </c>
      <c r="F618" s="5" t="str">
        <f>IFERROR(IF(Loan_Not_Paid*Values_Entered,Principal,""), "")</f>
        <v/>
      </c>
      <c r="G618" s="5" t="str">
        <f>IFERROR(IF(Loan_Not_Paid*Values_Entered,Interest,""), "")</f>
        <v/>
      </c>
      <c r="H618" s="5" t="str">
        <f>IFERROR(IF(Loan_Not_Paid*Values_Entered,Ending_Balance,""), "")</f>
        <v/>
      </c>
    </row>
    <row r="619" spans="2:8" x14ac:dyDescent="0.3">
      <c r="B619" s="2" t="str">
        <f>IFERROR(IF(Loan_Not_Paid*Values_Entered,Payment_Number,""), "")</f>
        <v/>
      </c>
      <c r="C619" s="4" t="str">
        <f>IFERROR(IF(Loan_Not_Paid*Values_Entered,Payment_Date,""), "")</f>
        <v/>
      </c>
      <c r="D619" s="5" t="str">
        <f>IFERROR(IF(Loan_Not_Paid*Values_Entered,Beginning_Balance,""), "")</f>
        <v/>
      </c>
      <c r="E619" s="5" t="str">
        <f>IFERROR(IF(Loan_Not_Paid*Values_Entered,Monthly_Payment,""), "")</f>
        <v/>
      </c>
      <c r="F619" s="5" t="str">
        <f>IFERROR(IF(Loan_Not_Paid*Values_Entered,Principal,""), "")</f>
        <v/>
      </c>
      <c r="G619" s="5" t="str">
        <f>IFERROR(IF(Loan_Not_Paid*Values_Entered,Interest,""), "")</f>
        <v/>
      </c>
      <c r="H619" s="5" t="str">
        <f>IFERROR(IF(Loan_Not_Paid*Values_Entered,Ending_Balance,""), "")</f>
        <v/>
      </c>
    </row>
    <row r="620" spans="2:8" x14ac:dyDescent="0.3">
      <c r="B620" s="2" t="str">
        <f>IFERROR(IF(Loan_Not_Paid*Values_Entered,Payment_Number,""), "")</f>
        <v/>
      </c>
      <c r="C620" s="4" t="str">
        <f>IFERROR(IF(Loan_Not_Paid*Values_Entered,Payment_Date,""), "")</f>
        <v/>
      </c>
      <c r="D620" s="5" t="str">
        <f>IFERROR(IF(Loan_Not_Paid*Values_Entered,Beginning_Balance,""), "")</f>
        <v/>
      </c>
      <c r="E620" s="5" t="str">
        <f>IFERROR(IF(Loan_Not_Paid*Values_Entered,Monthly_Payment,""), "")</f>
        <v/>
      </c>
      <c r="F620" s="5" t="str">
        <f>IFERROR(IF(Loan_Not_Paid*Values_Entered,Principal,""), "")</f>
        <v/>
      </c>
      <c r="G620" s="5" t="str">
        <f>IFERROR(IF(Loan_Not_Paid*Values_Entered,Interest,""), "")</f>
        <v/>
      </c>
      <c r="H620" s="5" t="str">
        <f>IFERROR(IF(Loan_Not_Paid*Values_Entered,Ending_Balance,""), "")</f>
        <v/>
      </c>
    </row>
    <row r="621" spans="2:8" x14ac:dyDescent="0.3">
      <c r="B621" s="2" t="str">
        <f>IFERROR(IF(Loan_Not_Paid*Values_Entered,Payment_Number,""), "")</f>
        <v/>
      </c>
      <c r="C621" s="4" t="str">
        <f>IFERROR(IF(Loan_Not_Paid*Values_Entered,Payment_Date,""), "")</f>
        <v/>
      </c>
      <c r="D621" s="5" t="str">
        <f>IFERROR(IF(Loan_Not_Paid*Values_Entered,Beginning_Balance,""), "")</f>
        <v/>
      </c>
      <c r="E621" s="5" t="str">
        <f>IFERROR(IF(Loan_Not_Paid*Values_Entered,Monthly_Payment,""), "")</f>
        <v/>
      </c>
      <c r="F621" s="5" t="str">
        <f>IFERROR(IF(Loan_Not_Paid*Values_Entered,Principal,""), "")</f>
        <v/>
      </c>
      <c r="G621" s="5" t="str">
        <f>IFERROR(IF(Loan_Not_Paid*Values_Entered,Interest,""), "")</f>
        <v/>
      </c>
      <c r="H621" s="5" t="str">
        <f>IFERROR(IF(Loan_Not_Paid*Values_Entered,Ending_Balance,""), "")</f>
        <v/>
      </c>
    </row>
    <row r="622" spans="2:8" x14ac:dyDescent="0.3">
      <c r="B622" s="2" t="str">
        <f>IFERROR(IF(Loan_Not_Paid*Values_Entered,Payment_Number,""), "")</f>
        <v/>
      </c>
      <c r="C622" s="4" t="str">
        <f>IFERROR(IF(Loan_Not_Paid*Values_Entered,Payment_Date,""), "")</f>
        <v/>
      </c>
      <c r="D622" s="5" t="str">
        <f>IFERROR(IF(Loan_Not_Paid*Values_Entered,Beginning_Balance,""), "")</f>
        <v/>
      </c>
      <c r="E622" s="5" t="str">
        <f>IFERROR(IF(Loan_Not_Paid*Values_Entered,Monthly_Payment,""), "")</f>
        <v/>
      </c>
      <c r="F622" s="5" t="str">
        <f>IFERROR(IF(Loan_Not_Paid*Values_Entered,Principal,""), "")</f>
        <v/>
      </c>
      <c r="G622" s="5" t="str">
        <f>IFERROR(IF(Loan_Not_Paid*Values_Entered,Interest,""), "")</f>
        <v/>
      </c>
      <c r="H622" s="5" t="str">
        <f>IFERROR(IF(Loan_Not_Paid*Values_Entered,Ending_Balance,""), "")</f>
        <v/>
      </c>
    </row>
    <row r="623" spans="2:8" x14ac:dyDescent="0.3">
      <c r="B623" s="2" t="str">
        <f>IFERROR(IF(Loan_Not_Paid*Values_Entered,Payment_Number,""), "")</f>
        <v/>
      </c>
      <c r="C623" s="4" t="str">
        <f>IFERROR(IF(Loan_Not_Paid*Values_Entered,Payment_Date,""), "")</f>
        <v/>
      </c>
      <c r="D623" s="5" t="str">
        <f>IFERROR(IF(Loan_Not_Paid*Values_Entered,Beginning_Balance,""), "")</f>
        <v/>
      </c>
      <c r="E623" s="5" t="str">
        <f>IFERROR(IF(Loan_Not_Paid*Values_Entered,Monthly_Payment,""), "")</f>
        <v/>
      </c>
      <c r="F623" s="5" t="str">
        <f>IFERROR(IF(Loan_Not_Paid*Values_Entered,Principal,""), "")</f>
        <v/>
      </c>
      <c r="G623" s="5" t="str">
        <f>IFERROR(IF(Loan_Not_Paid*Values_Entered,Interest,""), "")</f>
        <v/>
      </c>
      <c r="H623" s="5" t="str">
        <f>IFERROR(IF(Loan_Not_Paid*Values_Entered,Ending_Balance,""), "")</f>
        <v/>
      </c>
    </row>
    <row r="624" spans="2:8" x14ac:dyDescent="0.3">
      <c r="B624" s="2" t="str">
        <f>IFERROR(IF(Loan_Not_Paid*Values_Entered,Payment_Number,""), "")</f>
        <v/>
      </c>
      <c r="C624" s="4" t="str">
        <f>IFERROR(IF(Loan_Not_Paid*Values_Entered,Payment_Date,""), "")</f>
        <v/>
      </c>
      <c r="D624" s="5" t="str">
        <f>IFERROR(IF(Loan_Not_Paid*Values_Entered,Beginning_Balance,""), "")</f>
        <v/>
      </c>
      <c r="E624" s="5" t="str">
        <f>IFERROR(IF(Loan_Not_Paid*Values_Entered,Monthly_Payment,""), "")</f>
        <v/>
      </c>
      <c r="F624" s="5" t="str">
        <f>IFERROR(IF(Loan_Not_Paid*Values_Entered,Principal,""), "")</f>
        <v/>
      </c>
      <c r="G624" s="5" t="str">
        <f>IFERROR(IF(Loan_Not_Paid*Values_Entered,Interest,""), "")</f>
        <v/>
      </c>
      <c r="H624" s="5" t="str">
        <f>IFERROR(IF(Loan_Not_Paid*Values_Entered,Ending_Balance,""), "")</f>
        <v/>
      </c>
    </row>
    <row r="625" spans="2:8" x14ac:dyDescent="0.3">
      <c r="B625" s="2" t="str">
        <f>IFERROR(IF(Loan_Not_Paid*Values_Entered,Payment_Number,""), "")</f>
        <v/>
      </c>
      <c r="C625" s="4" t="str">
        <f>IFERROR(IF(Loan_Not_Paid*Values_Entered,Payment_Date,""), "")</f>
        <v/>
      </c>
      <c r="D625" s="5" t="str">
        <f>IFERROR(IF(Loan_Not_Paid*Values_Entered,Beginning_Balance,""), "")</f>
        <v/>
      </c>
      <c r="E625" s="5" t="str">
        <f>IFERROR(IF(Loan_Not_Paid*Values_Entered,Monthly_Payment,""), "")</f>
        <v/>
      </c>
      <c r="F625" s="5" t="str">
        <f>IFERROR(IF(Loan_Not_Paid*Values_Entered,Principal,""), "")</f>
        <v/>
      </c>
      <c r="G625" s="5" t="str">
        <f>IFERROR(IF(Loan_Not_Paid*Values_Entered,Interest,""), "")</f>
        <v/>
      </c>
      <c r="H625" s="5" t="str">
        <f>IFERROR(IF(Loan_Not_Paid*Values_Entered,Ending_Balance,""), "")</f>
        <v/>
      </c>
    </row>
    <row r="626" spans="2:8" x14ac:dyDescent="0.3">
      <c r="B626" s="2" t="str">
        <f>IFERROR(IF(Loan_Not_Paid*Values_Entered,Payment_Number,""), "")</f>
        <v/>
      </c>
      <c r="C626" s="4" t="str">
        <f>IFERROR(IF(Loan_Not_Paid*Values_Entered,Payment_Date,""), "")</f>
        <v/>
      </c>
      <c r="D626" s="5" t="str">
        <f>IFERROR(IF(Loan_Not_Paid*Values_Entered,Beginning_Balance,""), "")</f>
        <v/>
      </c>
      <c r="E626" s="5" t="str">
        <f>IFERROR(IF(Loan_Not_Paid*Values_Entered,Monthly_Payment,""), "")</f>
        <v/>
      </c>
      <c r="F626" s="5" t="str">
        <f>IFERROR(IF(Loan_Not_Paid*Values_Entered,Principal,""), "")</f>
        <v/>
      </c>
      <c r="G626" s="5" t="str">
        <f>IFERROR(IF(Loan_Not_Paid*Values_Entered,Interest,""), "")</f>
        <v/>
      </c>
      <c r="H626" s="5" t="str">
        <f>IFERROR(IF(Loan_Not_Paid*Values_Entered,Ending_Balance,""), "")</f>
        <v/>
      </c>
    </row>
    <row r="627" spans="2:8" x14ac:dyDescent="0.3">
      <c r="B627" s="2" t="str">
        <f>IFERROR(IF(Loan_Not_Paid*Values_Entered,Payment_Number,""), "")</f>
        <v/>
      </c>
      <c r="C627" s="4" t="str">
        <f>IFERROR(IF(Loan_Not_Paid*Values_Entered,Payment_Date,""), "")</f>
        <v/>
      </c>
      <c r="D627" s="5" t="str">
        <f>IFERROR(IF(Loan_Not_Paid*Values_Entered,Beginning_Balance,""), "")</f>
        <v/>
      </c>
      <c r="E627" s="5" t="str">
        <f>IFERROR(IF(Loan_Not_Paid*Values_Entered,Monthly_Payment,""), "")</f>
        <v/>
      </c>
      <c r="F627" s="5" t="str">
        <f>IFERROR(IF(Loan_Not_Paid*Values_Entered,Principal,""), "")</f>
        <v/>
      </c>
      <c r="G627" s="5" t="str">
        <f>IFERROR(IF(Loan_Not_Paid*Values_Entered,Interest,""), "")</f>
        <v/>
      </c>
      <c r="H627" s="5" t="str">
        <f>IFERROR(IF(Loan_Not_Paid*Values_Entered,Ending_Balance,""), "")</f>
        <v/>
      </c>
    </row>
    <row r="628" spans="2:8" x14ac:dyDescent="0.3">
      <c r="B628" s="2" t="str">
        <f>IFERROR(IF(Loan_Not_Paid*Values_Entered,Payment_Number,""), "")</f>
        <v/>
      </c>
      <c r="C628" s="4" t="str">
        <f>IFERROR(IF(Loan_Not_Paid*Values_Entered,Payment_Date,""), "")</f>
        <v/>
      </c>
      <c r="D628" s="5" t="str">
        <f>IFERROR(IF(Loan_Not_Paid*Values_Entered,Beginning_Balance,""), "")</f>
        <v/>
      </c>
      <c r="E628" s="5" t="str">
        <f>IFERROR(IF(Loan_Not_Paid*Values_Entered,Monthly_Payment,""), "")</f>
        <v/>
      </c>
      <c r="F628" s="5" t="str">
        <f>IFERROR(IF(Loan_Not_Paid*Values_Entered,Principal,""), "")</f>
        <v/>
      </c>
      <c r="G628" s="5" t="str">
        <f>IFERROR(IF(Loan_Not_Paid*Values_Entered,Interest,""), "")</f>
        <v/>
      </c>
      <c r="H628" s="5" t="str">
        <f>IFERROR(IF(Loan_Not_Paid*Values_Entered,Ending_Balance,""), "")</f>
        <v/>
      </c>
    </row>
    <row r="629" spans="2:8" x14ac:dyDescent="0.3">
      <c r="B629" s="2" t="str">
        <f>IFERROR(IF(Loan_Not_Paid*Values_Entered,Payment_Number,""), "")</f>
        <v/>
      </c>
      <c r="C629" s="4" t="str">
        <f>IFERROR(IF(Loan_Not_Paid*Values_Entered,Payment_Date,""), "")</f>
        <v/>
      </c>
      <c r="D629" s="5" t="str">
        <f>IFERROR(IF(Loan_Not_Paid*Values_Entered,Beginning_Balance,""), "")</f>
        <v/>
      </c>
      <c r="E629" s="5" t="str">
        <f>IFERROR(IF(Loan_Not_Paid*Values_Entered,Monthly_Payment,""), "")</f>
        <v/>
      </c>
      <c r="F629" s="5" t="str">
        <f>IFERROR(IF(Loan_Not_Paid*Values_Entered,Principal,""), "")</f>
        <v/>
      </c>
      <c r="G629" s="5" t="str">
        <f>IFERROR(IF(Loan_Not_Paid*Values_Entered,Interest,""), "")</f>
        <v/>
      </c>
      <c r="H629" s="5" t="str">
        <f>IFERROR(IF(Loan_Not_Paid*Values_Entered,Ending_Balance,""), "")</f>
        <v/>
      </c>
    </row>
    <row r="630" spans="2:8" x14ac:dyDescent="0.3">
      <c r="B630" s="2" t="str">
        <f>IFERROR(IF(Loan_Not_Paid*Values_Entered,Payment_Number,""), "")</f>
        <v/>
      </c>
      <c r="C630" s="4" t="str">
        <f>IFERROR(IF(Loan_Not_Paid*Values_Entered,Payment_Date,""), "")</f>
        <v/>
      </c>
      <c r="D630" s="5" t="str">
        <f>IFERROR(IF(Loan_Not_Paid*Values_Entered,Beginning_Balance,""), "")</f>
        <v/>
      </c>
      <c r="E630" s="5" t="str">
        <f>IFERROR(IF(Loan_Not_Paid*Values_Entered,Monthly_Payment,""), "")</f>
        <v/>
      </c>
      <c r="F630" s="5" t="str">
        <f>IFERROR(IF(Loan_Not_Paid*Values_Entered,Principal,""), "")</f>
        <v/>
      </c>
      <c r="G630" s="5" t="str">
        <f>IFERROR(IF(Loan_Not_Paid*Values_Entered,Interest,""), "")</f>
        <v/>
      </c>
      <c r="H630" s="5" t="str">
        <f>IFERROR(IF(Loan_Not_Paid*Values_Entered,Ending_Balance,""), "")</f>
        <v/>
      </c>
    </row>
    <row r="631" spans="2:8" x14ac:dyDescent="0.3">
      <c r="B631" s="2" t="str">
        <f>IFERROR(IF(Loan_Not_Paid*Values_Entered,Payment_Number,""), "")</f>
        <v/>
      </c>
      <c r="C631" s="4" t="str">
        <f>IFERROR(IF(Loan_Not_Paid*Values_Entered,Payment_Date,""), "")</f>
        <v/>
      </c>
      <c r="D631" s="5" t="str">
        <f>IFERROR(IF(Loan_Not_Paid*Values_Entered,Beginning_Balance,""), "")</f>
        <v/>
      </c>
      <c r="E631" s="5" t="str">
        <f>IFERROR(IF(Loan_Not_Paid*Values_Entered,Monthly_Payment,""), "")</f>
        <v/>
      </c>
      <c r="F631" s="5" t="str">
        <f>IFERROR(IF(Loan_Not_Paid*Values_Entered,Principal,""), "")</f>
        <v/>
      </c>
      <c r="G631" s="5" t="str">
        <f>IFERROR(IF(Loan_Not_Paid*Values_Entered,Interest,""), "")</f>
        <v/>
      </c>
      <c r="H631" s="5" t="str">
        <f>IFERROR(IF(Loan_Not_Paid*Values_Entered,Ending_Balance,""), "")</f>
        <v/>
      </c>
    </row>
    <row r="632" spans="2:8" x14ac:dyDescent="0.3">
      <c r="B632" s="2" t="str">
        <f>IFERROR(IF(Loan_Not_Paid*Values_Entered,Payment_Number,""), "")</f>
        <v/>
      </c>
      <c r="C632" s="4" t="str">
        <f>IFERROR(IF(Loan_Not_Paid*Values_Entered,Payment_Date,""), "")</f>
        <v/>
      </c>
      <c r="D632" s="5" t="str">
        <f>IFERROR(IF(Loan_Not_Paid*Values_Entered,Beginning_Balance,""), "")</f>
        <v/>
      </c>
      <c r="E632" s="5" t="str">
        <f>IFERROR(IF(Loan_Not_Paid*Values_Entered,Monthly_Payment,""), "")</f>
        <v/>
      </c>
      <c r="F632" s="5" t="str">
        <f>IFERROR(IF(Loan_Not_Paid*Values_Entered,Principal,""), "")</f>
        <v/>
      </c>
      <c r="G632" s="5" t="str">
        <f>IFERROR(IF(Loan_Not_Paid*Values_Entered,Interest,""), "")</f>
        <v/>
      </c>
      <c r="H632" s="5" t="str">
        <f>IFERROR(IF(Loan_Not_Paid*Values_Entered,Ending_Balance,""), "")</f>
        <v/>
      </c>
    </row>
    <row r="633" spans="2:8" x14ac:dyDescent="0.3">
      <c r="B633" s="2" t="str">
        <f>IFERROR(IF(Loan_Not_Paid*Values_Entered,Payment_Number,""), "")</f>
        <v/>
      </c>
      <c r="C633" s="4" t="str">
        <f>IFERROR(IF(Loan_Not_Paid*Values_Entered,Payment_Date,""), "")</f>
        <v/>
      </c>
      <c r="D633" s="5" t="str">
        <f>IFERROR(IF(Loan_Not_Paid*Values_Entered,Beginning_Balance,""), "")</f>
        <v/>
      </c>
      <c r="E633" s="5" t="str">
        <f>IFERROR(IF(Loan_Not_Paid*Values_Entered,Monthly_Payment,""), "")</f>
        <v/>
      </c>
      <c r="F633" s="5" t="str">
        <f>IFERROR(IF(Loan_Not_Paid*Values_Entered,Principal,""), "")</f>
        <v/>
      </c>
      <c r="G633" s="5" t="str">
        <f>IFERROR(IF(Loan_Not_Paid*Values_Entered,Interest,""), "")</f>
        <v/>
      </c>
      <c r="H633" s="5" t="str">
        <f>IFERROR(IF(Loan_Not_Paid*Values_Entered,Ending_Balance,""), "")</f>
        <v/>
      </c>
    </row>
    <row r="634" spans="2:8" x14ac:dyDescent="0.3">
      <c r="B634" s="2" t="str">
        <f>IFERROR(IF(Loan_Not_Paid*Values_Entered,Payment_Number,""), "")</f>
        <v/>
      </c>
      <c r="C634" s="4" t="str">
        <f>IFERROR(IF(Loan_Not_Paid*Values_Entered,Payment_Date,""), "")</f>
        <v/>
      </c>
      <c r="D634" s="5" t="str">
        <f>IFERROR(IF(Loan_Not_Paid*Values_Entered,Beginning_Balance,""), "")</f>
        <v/>
      </c>
      <c r="E634" s="5" t="str">
        <f>IFERROR(IF(Loan_Not_Paid*Values_Entered,Monthly_Payment,""), "")</f>
        <v/>
      </c>
      <c r="F634" s="5" t="str">
        <f>IFERROR(IF(Loan_Not_Paid*Values_Entered,Principal,""), "")</f>
        <v/>
      </c>
      <c r="G634" s="5" t="str">
        <f>IFERROR(IF(Loan_Not_Paid*Values_Entered,Interest,""), "")</f>
        <v/>
      </c>
      <c r="H634" s="5" t="str">
        <f>IFERROR(IF(Loan_Not_Paid*Values_Entered,Ending_Balance,""), "")</f>
        <v/>
      </c>
    </row>
    <row r="635" spans="2:8" x14ac:dyDescent="0.3">
      <c r="B635" s="2" t="str">
        <f>IFERROR(IF(Loan_Not_Paid*Values_Entered,Payment_Number,""), "")</f>
        <v/>
      </c>
      <c r="C635" s="4" t="str">
        <f>IFERROR(IF(Loan_Not_Paid*Values_Entered,Payment_Date,""), "")</f>
        <v/>
      </c>
      <c r="D635" s="5" t="str">
        <f>IFERROR(IF(Loan_Not_Paid*Values_Entered,Beginning_Balance,""), "")</f>
        <v/>
      </c>
      <c r="E635" s="5" t="str">
        <f>IFERROR(IF(Loan_Not_Paid*Values_Entered,Monthly_Payment,""), "")</f>
        <v/>
      </c>
      <c r="F635" s="5" t="str">
        <f>IFERROR(IF(Loan_Not_Paid*Values_Entered,Principal,""), "")</f>
        <v/>
      </c>
      <c r="G635" s="5" t="str">
        <f>IFERROR(IF(Loan_Not_Paid*Values_Entered,Interest,""), "")</f>
        <v/>
      </c>
      <c r="H635" s="5" t="str">
        <f>IFERROR(IF(Loan_Not_Paid*Values_Entered,Ending_Balance,""), "")</f>
        <v/>
      </c>
    </row>
    <row r="636" spans="2:8" x14ac:dyDescent="0.3">
      <c r="B636" s="2" t="str">
        <f>IFERROR(IF(Loan_Not_Paid*Values_Entered,Payment_Number,""), "")</f>
        <v/>
      </c>
      <c r="C636" s="4" t="str">
        <f>IFERROR(IF(Loan_Not_Paid*Values_Entered,Payment_Date,""), "")</f>
        <v/>
      </c>
      <c r="D636" s="5" t="str">
        <f>IFERROR(IF(Loan_Not_Paid*Values_Entered,Beginning_Balance,""), "")</f>
        <v/>
      </c>
      <c r="E636" s="5" t="str">
        <f>IFERROR(IF(Loan_Not_Paid*Values_Entered,Monthly_Payment,""), "")</f>
        <v/>
      </c>
      <c r="F636" s="5" t="str">
        <f>IFERROR(IF(Loan_Not_Paid*Values_Entered,Principal,""), "")</f>
        <v/>
      </c>
      <c r="G636" s="5" t="str">
        <f>IFERROR(IF(Loan_Not_Paid*Values_Entered,Interest,""), "")</f>
        <v/>
      </c>
      <c r="H636" s="5" t="str">
        <f>IFERROR(IF(Loan_Not_Paid*Values_Entered,Ending_Balance,""), "")</f>
        <v/>
      </c>
    </row>
    <row r="637" spans="2:8" x14ac:dyDescent="0.3">
      <c r="B637" s="2" t="str">
        <f>IFERROR(IF(Loan_Not_Paid*Values_Entered,Payment_Number,""), "")</f>
        <v/>
      </c>
      <c r="C637" s="4" t="str">
        <f>IFERROR(IF(Loan_Not_Paid*Values_Entered,Payment_Date,""), "")</f>
        <v/>
      </c>
      <c r="D637" s="5" t="str">
        <f>IFERROR(IF(Loan_Not_Paid*Values_Entered,Beginning_Balance,""), "")</f>
        <v/>
      </c>
      <c r="E637" s="5" t="str">
        <f>IFERROR(IF(Loan_Not_Paid*Values_Entered,Monthly_Payment,""), "")</f>
        <v/>
      </c>
      <c r="F637" s="5" t="str">
        <f>IFERROR(IF(Loan_Not_Paid*Values_Entered,Principal,""), "")</f>
        <v/>
      </c>
      <c r="G637" s="5" t="str">
        <f>IFERROR(IF(Loan_Not_Paid*Values_Entered,Interest,""), "")</f>
        <v/>
      </c>
      <c r="H637" s="5" t="str">
        <f>IFERROR(IF(Loan_Not_Paid*Values_Entered,Ending_Balance,""), "")</f>
        <v/>
      </c>
    </row>
    <row r="638" spans="2:8" x14ac:dyDescent="0.3">
      <c r="B638" s="2" t="str">
        <f>IFERROR(IF(Loan_Not_Paid*Values_Entered,Payment_Number,""), "")</f>
        <v/>
      </c>
      <c r="C638" s="4" t="str">
        <f>IFERROR(IF(Loan_Not_Paid*Values_Entered,Payment_Date,""), "")</f>
        <v/>
      </c>
      <c r="D638" s="5" t="str">
        <f>IFERROR(IF(Loan_Not_Paid*Values_Entered,Beginning_Balance,""), "")</f>
        <v/>
      </c>
      <c r="E638" s="5" t="str">
        <f>IFERROR(IF(Loan_Not_Paid*Values_Entered,Monthly_Payment,""), "")</f>
        <v/>
      </c>
      <c r="F638" s="5" t="str">
        <f>IFERROR(IF(Loan_Not_Paid*Values_Entered,Principal,""), "")</f>
        <v/>
      </c>
      <c r="G638" s="5" t="str">
        <f>IFERROR(IF(Loan_Not_Paid*Values_Entered,Interest,""), "")</f>
        <v/>
      </c>
      <c r="H638" s="5" t="str">
        <f>IFERROR(IF(Loan_Not_Paid*Values_Entered,Ending_Balance,""), "")</f>
        <v/>
      </c>
    </row>
    <row r="639" spans="2:8" x14ac:dyDescent="0.3">
      <c r="B639" s="2" t="str">
        <f>IFERROR(IF(Loan_Not_Paid*Values_Entered,Payment_Number,""), "")</f>
        <v/>
      </c>
      <c r="C639" s="4" t="str">
        <f>IFERROR(IF(Loan_Not_Paid*Values_Entered,Payment_Date,""), "")</f>
        <v/>
      </c>
      <c r="D639" s="5" t="str">
        <f>IFERROR(IF(Loan_Not_Paid*Values_Entered,Beginning_Balance,""), "")</f>
        <v/>
      </c>
      <c r="E639" s="5" t="str">
        <f>IFERROR(IF(Loan_Not_Paid*Values_Entered,Monthly_Payment,""), "")</f>
        <v/>
      </c>
      <c r="F639" s="5" t="str">
        <f>IFERROR(IF(Loan_Not_Paid*Values_Entered,Principal,""), "")</f>
        <v/>
      </c>
      <c r="G639" s="5" t="str">
        <f>IFERROR(IF(Loan_Not_Paid*Values_Entered,Interest,""), "")</f>
        <v/>
      </c>
      <c r="H639" s="5" t="str">
        <f>IFERROR(IF(Loan_Not_Paid*Values_Entered,Ending_Balance,""), "")</f>
        <v/>
      </c>
    </row>
    <row r="640" spans="2:8" x14ac:dyDescent="0.3">
      <c r="B640" s="2" t="str">
        <f>IFERROR(IF(Loan_Not_Paid*Values_Entered,Payment_Number,""), "")</f>
        <v/>
      </c>
      <c r="C640" s="4" t="str">
        <f>IFERROR(IF(Loan_Not_Paid*Values_Entered,Payment_Date,""), "")</f>
        <v/>
      </c>
      <c r="D640" s="5" t="str">
        <f>IFERROR(IF(Loan_Not_Paid*Values_Entered,Beginning_Balance,""), "")</f>
        <v/>
      </c>
      <c r="E640" s="5" t="str">
        <f>IFERROR(IF(Loan_Not_Paid*Values_Entered,Monthly_Payment,""), "")</f>
        <v/>
      </c>
      <c r="F640" s="5" t="str">
        <f>IFERROR(IF(Loan_Not_Paid*Values_Entered,Principal,""), "")</f>
        <v/>
      </c>
      <c r="G640" s="5" t="str">
        <f>IFERROR(IF(Loan_Not_Paid*Values_Entered,Interest,""), "")</f>
        <v/>
      </c>
      <c r="H640" s="5" t="str">
        <f>IFERROR(IF(Loan_Not_Paid*Values_Entered,Ending_Balance,""), "")</f>
        <v/>
      </c>
    </row>
    <row r="641" spans="2:8" x14ac:dyDescent="0.3">
      <c r="B641" s="2" t="str">
        <f>IFERROR(IF(Loan_Not_Paid*Values_Entered,Payment_Number,""), "")</f>
        <v/>
      </c>
      <c r="C641" s="4" t="str">
        <f>IFERROR(IF(Loan_Not_Paid*Values_Entered,Payment_Date,""), "")</f>
        <v/>
      </c>
      <c r="D641" s="5" t="str">
        <f>IFERROR(IF(Loan_Not_Paid*Values_Entered,Beginning_Balance,""), "")</f>
        <v/>
      </c>
      <c r="E641" s="5" t="str">
        <f>IFERROR(IF(Loan_Not_Paid*Values_Entered,Monthly_Payment,""), "")</f>
        <v/>
      </c>
      <c r="F641" s="5" t="str">
        <f>IFERROR(IF(Loan_Not_Paid*Values_Entered,Principal,""), "")</f>
        <v/>
      </c>
      <c r="G641" s="5" t="str">
        <f>IFERROR(IF(Loan_Not_Paid*Values_Entered,Interest,""), "")</f>
        <v/>
      </c>
      <c r="H641" s="5" t="str">
        <f>IFERROR(IF(Loan_Not_Paid*Values_Entered,Ending_Balance,""), "")</f>
        <v/>
      </c>
    </row>
    <row r="642" spans="2:8" x14ac:dyDescent="0.3">
      <c r="B642" s="2" t="str">
        <f>IFERROR(IF(Loan_Not_Paid*Values_Entered,Payment_Number,""), "")</f>
        <v/>
      </c>
      <c r="C642" s="4" t="str">
        <f>IFERROR(IF(Loan_Not_Paid*Values_Entered,Payment_Date,""), "")</f>
        <v/>
      </c>
      <c r="D642" s="5" t="str">
        <f>IFERROR(IF(Loan_Not_Paid*Values_Entered,Beginning_Balance,""), "")</f>
        <v/>
      </c>
      <c r="E642" s="5" t="str">
        <f>IFERROR(IF(Loan_Not_Paid*Values_Entered,Monthly_Payment,""), "")</f>
        <v/>
      </c>
      <c r="F642" s="5" t="str">
        <f>IFERROR(IF(Loan_Not_Paid*Values_Entered,Principal,""), "")</f>
        <v/>
      </c>
      <c r="G642" s="5" t="str">
        <f>IFERROR(IF(Loan_Not_Paid*Values_Entered,Interest,""), "")</f>
        <v/>
      </c>
      <c r="H642" s="5" t="str">
        <f>IFERROR(IF(Loan_Not_Paid*Values_Entered,Ending_Balance,""), "")</f>
        <v/>
      </c>
    </row>
    <row r="643" spans="2:8" x14ac:dyDescent="0.3">
      <c r="B643" s="2" t="str">
        <f>IFERROR(IF(Loan_Not_Paid*Values_Entered,Payment_Number,""), "")</f>
        <v/>
      </c>
      <c r="C643" s="4" t="str">
        <f>IFERROR(IF(Loan_Not_Paid*Values_Entered,Payment_Date,""), "")</f>
        <v/>
      </c>
      <c r="D643" s="5" t="str">
        <f>IFERROR(IF(Loan_Not_Paid*Values_Entered,Beginning_Balance,""), "")</f>
        <v/>
      </c>
      <c r="E643" s="5" t="str">
        <f>IFERROR(IF(Loan_Not_Paid*Values_Entered,Monthly_Payment,""), "")</f>
        <v/>
      </c>
      <c r="F643" s="5" t="str">
        <f>IFERROR(IF(Loan_Not_Paid*Values_Entered,Principal,""), "")</f>
        <v/>
      </c>
      <c r="G643" s="5" t="str">
        <f>IFERROR(IF(Loan_Not_Paid*Values_Entered,Interest,""), "")</f>
        <v/>
      </c>
      <c r="H643" s="5" t="str">
        <f>IFERROR(IF(Loan_Not_Paid*Values_Entered,Ending_Balance,""), "")</f>
        <v/>
      </c>
    </row>
    <row r="644" spans="2:8" x14ac:dyDescent="0.3">
      <c r="B644" s="2" t="str">
        <f>IFERROR(IF(Loan_Not_Paid*Values_Entered,Payment_Number,""), "")</f>
        <v/>
      </c>
      <c r="C644" s="4" t="str">
        <f>IFERROR(IF(Loan_Not_Paid*Values_Entered,Payment_Date,""), "")</f>
        <v/>
      </c>
      <c r="D644" s="5" t="str">
        <f>IFERROR(IF(Loan_Not_Paid*Values_Entered,Beginning_Balance,""), "")</f>
        <v/>
      </c>
      <c r="E644" s="5" t="str">
        <f>IFERROR(IF(Loan_Not_Paid*Values_Entered,Monthly_Payment,""), "")</f>
        <v/>
      </c>
      <c r="F644" s="5" t="str">
        <f>IFERROR(IF(Loan_Not_Paid*Values_Entered,Principal,""), "")</f>
        <v/>
      </c>
      <c r="G644" s="5" t="str">
        <f>IFERROR(IF(Loan_Not_Paid*Values_Entered,Interest,""), "")</f>
        <v/>
      </c>
      <c r="H644" s="5" t="str">
        <f>IFERROR(IF(Loan_Not_Paid*Values_Entered,Ending_Balance,""), "")</f>
        <v/>
      </c>
    </row>
    <row r="645" spans="2:8" x14ac:dyDescent="0.3">
      <c r="B645" s="2" t="str">
        <f>IFERROR(IF(Loan_Not_Paid*Values_Entered,Payment_Number,""), "")</f>
        <v/>
      </c>
      <c r="C645" s="4" t="str">
        <f>IFERROR(IF(Loan_Not_Paid*Values_Entered,Payment_Date,""), "")</f>
        <v/>
      </c>
      <c r="D645" s="5" t="str">
        <f>IFERROR(IF(Loan_Not_Paid*Values_Entered,Beginning_Balance,""), "")</f>
        <v/>
      </c>
      <c r="E645" s="5" t="str">
        <f>IFERROR(IF(Loan_Not_Paid*Values_Entered,Monthly_Payment,""), "")</f>
        <v/>
      </c>
      <c r="F645" s="5" t="str">
        <f>IFERROR(IF(Loan_Not_Paid*Values_Entered,Principal,""), "")</f>
        <v/>
      </c>
      <c r="G645" s="5" t="str">
        <f>IFERROR(IF(Loan_Not_Paid*Values_Entered,Interest,""), "")</f>
        <v/>
      </c>
      <c r="H645" s="5" t="str">
        <f>IFERROR(IF(Loan_Not_Paid*Values_Entered,Ending_Balance,""), "")</f>
        <v/>
      </c>
    </row>
    <row r="646" spans="2:8" x14ac:dyDescent="0.3">
      <c r="B646" s="2" t="str">
        <f>IFERROR(IF(Loan_Not_Paid*Values_Entered,Payment_Number,""), "")</f>
        <v/>
      </c>
      <c r="C646" s="4" t="str">
        <f>IFERROR(IF(Loan_Not_Paid*Values_Entered,Payment_Date,""), "")</f>
        <v/>
      </c>
      <c r="D646" s="5" t="str">
        <f>IFERROR(IF(Loan_Not_Paid*Values_Entered,Beginning_Balance,""), "")</f>
        <v/>
      </c>
      <c r="E646" s="5" t="str">
        <f>IFERROR(IF(Loan_Not_Paid*Values_Entered,Monthly_Payment,""), "")</f>
        <v/>
      </c>
      <c r="F646" s="5" t="str">
        <f>IFERROR(IF(Loan_Not_Paid*Values_Entered,Principal,""), "")</f>
        <v/>
      </c>
      <c r="G646" s="5" t="str">
        <f>IFERROR(IF(Loan_Not_Paid*Values_Entered,Interest,""), "")</f>
        <v/>
      </c>
      <c r="H646" s="5" t="str">
        <f>IFERROR(IF(Loan_Not_Paid*Values_Entered,Ending_Balance,""), "")</f>
        <v/>
      </c>
    </row>
    <row r="647" spans="2:8" x14ac:dyDescent="0.3">
      <c r="B647" s="2" t="str">
        <f>IFERROR(IF(Loan_Not_Paid*Values_Entered,Payment_Number,""), "")</f>
        <v/>
      </c>
      <c r="C647" s="4" t="str">
        <f>IFERROR(IF(Loan_Not_Paid*Values_Entered,Payment_Date,""), "")</f>
        <v/>
      </c>
      <c r="D647" s="5" t="str">
        <f>IFERROR(IF(Loan_Not_Paid*Values_Entered,Beginning_Balance,""), "")</f>
        <v/>
      </c>
      <c r="E647" s="5" t="str">
        <f>IFERROR(IF(Loan_Not_Paid*Values_Entered,Monthly_Payment,""), "")</f>
        <v/>
      </c>
      <c r="F647" s="5" t="str">
        <f>IFERROR(IF(Loan_Not_Paid*Values_Entered,Principal,""), "")</f>
        <v/>
      </c>
      <c r="G647" s="5" t="str">
        <f>IFERROR(IF(Loan_Not_Paid*Values_Entered,Interest,""), "")</f>
        <v/>
      </c>
      <c r="H647" s="5" t="str">
        <f>IFERROR(IF(Loan_Not_Paid*Values_Entered,Ending_Balance,""), "")</f>
        <v/>
      </c>
    </row>
    <row r="648" spans="2:8" x14ac:dyDescent="0.3">
      <c r="B648" s="2" t="str">
        <f>IFERROR(IF(Loan_Not_Paid*Values_Entered,Payment_Number,""), "")</f>
        <v/>
      </c>
      <c r="C648" s="4" t="str">
        <f>IFERROR(IF(Loan_Not_Paid*Values_Entered,Payment_Date,""), "")</f>
        <v/>
      </c>
      <c r="D648" s="5" t="str">
        <f>IFERROR(IF(Loan_Not_Paid*Values_Entered,Beginning_Balance,""), "")</f>
        <v/>
      </c>
      <c r="E648" s="5" t="str">
        <f>IFERROR(IF(Loan_Not_Paid*Values_Entered,Monthly_Payment,""), "")</f>
        <v/>
      </c>
      <c r="F648" s="5" t="str">
        <f>IFERROR(IF(Loan_Not_Paid*Values_Entered,Principal,""), "")</f>
        <v/>
      </c>
      <c r="G648" s="5" t="str">
        <f>IFERROR(IF(Loan_Not_Paid*Values_Entered,Interest,""), "")</f>
        <v/>
      </c>
      <c r="H648" s="5" t="str">
        <f>IFERROR(IF(Loan_Not_Paid*Values_Entered,Ending_Balance,""), "")</f>
        <v/>
      </c>
    </row>
    <row r="649" spans="2:8" x14ac:dyDescent="0.3">
      <c r="B649" s="2" t="str">
        <f>IFERROR(IF(Loan_Not_Paid*Values_Entered,Payment_Number,""), "")</f>
        <v/>
      </c>
      <c r="C649" s="4" t="str">
        <f>IFERROR(IF(Loan_Not_Paid*Values_Entered,Payment_Date,""), "")</f>
        <v/>
      </c>
      <c r="D649" s="5" t="str">
        <f>IFERROR(IF(Loan_Not_Paid*Values_Entered,Beginning_Balance,""), "")</f>
        <v/>
      </c>
      <c r="E649" s="5" t="str">
        <f>IFERROR(IF(Loan_Not_Paid*Values_Entered,Monthly_Payment,""), "")</f>
        <v/>
      </c>
      <c r="F649" s="5" t="str">
        <f>IFERROR(IF(Loan_Not_Paid*Values_Entered,Principal,""), "")</f>
        <v/>
      </c>
      <c r="G649" s="5" t="str">
        <f>IFERROR(IF(Loan_Not_Paid*Values_Entered,Interest,""), "")</f>
        <v/>
      </c>
      <c r="H649" s="5" t="str">
        <f>IFERROR(IF(Loan_Not_Paid*Values_Entered,Ending_Balance,""), "")</f>
        <v/>
      </c>
    </row>
    <row r="650" spans="2:8" x14ac:dyDescent="0.3">
      <c r="B650" s="2" t="str">
        <f>IFERROR(IF(Loan_Not_Paid*Values_Entered,Payment_Number,""), "")</f>
        <v/>
      </c>
      <c r="C650" s="4" t="str">
        <f>IFERROR(IF(Loan_Not_Paid*Values_Entered,Payment_Date,""), "")</f>
        <v/>
      </c>
      <c r="D650" s="5" t="str">
        <f>IFERROR(IF(Loan_Not_Paid*Values_Entered,Beginning_Balance,""), "")</f>
        <v/>
      </c>
      <c r="E650" s="5" t="str">
        <f>IFERROR(IF(Loan_Not_Paid*Values_Entered,Monthly_Payment,""), "")</f>
        <v/>
      </c>
      <c r="F650" s="5" t="str">
        <f>IFERROR(IF(Loan_Not_Paid*Values_Entered,Principal,""), "")</f>
        <v/>
      </c>
      <c r="G650" s="5" t="str">
        <f>IFERROR(IF(Loan_Not_Paid*Values_Entered,Interest,""), "")</f>
        <v/>
      </c>
      <c r="H650" s="5" t="str">
        <f>IFERROR(IF(Loan_Not_Paid*Values_Entered,Ending_Balance,""), "")</f>
        <v/>
      </c>
    </row>
    <row r="651" spans="2:8" x14ac:dyDescent="0.3">
      <c r="B651" s="2" t="str">
        <f>IFERROR(IF(Loan_Not_Paid*Values_Entered,Payment_Number,""), "")</f>
        <v/>
      </c>
      <c r="C651" s="4" t="str">
        <f>IFERROR(IF(Loan_Not_Paid*Values_Entered,Payment_Date,""), "")</f>
        <v/>
      </c>
      <c r="D651" s="5" t="str">
        <f>IFERROR(IF(Loan_Not_Paid*Values_Entered,Beginning_Balance,""), "")</f>
        <v/>
      </c>
      <c r="E651" s="5" t="str">
        <f>IFERROR(IF(Loan_Not_Paid*Values_Entered,Monthly_Payment,""), "")</f>
        <v/>
      </c>
      <c r="F651" s="5" t="str">
        <f>IFERROR(IF(Loan_Not_Paid*Values_Entered,Principal,""), "")</f>
        <v/>
      </c>
      <c r="G651" s="5" t="str">
        <f>IFERROR(IF(Loan_Not_Paid*Values_Entered,Interest,""), "")</f>
        <v/>
      </c>
      <c r="H651" s="5" t="str">
        <f>IFERROR(IF(Loan_Not_Paid*Values_Entered,Ending_Balance,""), "")</f>
        <v/>
      </c>
    </row>
    <row r="652" spans="2:8" x14ac:dyDescent="0.3">
      <c r="B652" s="2" t="str">
        <f>IFERROR(IF(Loan_Not_Paid*Values_Entered,Payment_Number,""), "")</f>
        <v/>
      </c>
      <c r="C652" s="4" t="str">
        <f>IFERROR(IF(Loan_Not_Paid*Values_Entered,Payment_Date,""), "")</f>
        <v/>
      </c>
      <c r="D652" s="5" t="str">
        <f>IFERROR(IF(Loan_Not_Paid*Values_Entered,Beginning_Balance,""), "")</f>
        <v/>
      </c>
      <c r="E652" s="5" t="str">
        <f>IFERROR(IF(Loan_Not_Paid*Values_Entered,Monthly_Payment,""), "")</f>
        <v/>
      </c>
      <c r="F652" s="5" t="str">
        <f>IFERROR(IF(Loan_Not_Paid*Values_Entered,Principal,""), "")</f>
        <v/>
      </c>
      <c r="G652" s="5" t="str">
        <f>IFERROR(IF(Loan_Not_Paid*Values_Entered,Interest,""), "")</f>
        <v/>
      </c>
      <c r="H652" s="5" t="str">
        <f>IFERROR(IF(Loan_Not_Paid*Values_Entered,Ending_Balance,""), "")</f>
        <v/>
      </c>
    </row>
    <row r="653" spans="2:8" x14ac:dyDescent="0.3">
      <c r="B653" s="2" t="str">
        <f>IFERROR(IF(Loan_Not_Paid*Values_Entered,Payment_Number,""), "")</f>
        <v/>
      </c>
      <c r="C653" s="4" t="str">
        <f>IFERROR(IF(Loan_Not_Paid*Values_Entered,Payment_Date,""), "")</f>
        <v/>
      </c>
      <c r="D653" s="5" t="str">
        <f>IFERROR(IF(Loan_Not_Paid*Values_Entered,Beginning_Balance,""), "")</f>
        <v/>
      </c>
      <c r="E653" s="5" t="str">
        <f>IFERROR(IF(Loan_Not_Paid*Values_Entered,Monthly_Payment,""), "")</f>
        <v/>
      </c>
      <c r="F653" s="5" t="str">
        <f>IFERROR(IF(Loan_Not_Paid*Values_Entered,Principal,""), "")</f>
        <v/>
      </c>
      <c r="G653" s="5" t="str">
        <f>IFERROR(IF(Loan_Not_Paid*Values_Entered,Interest,""), "")</f>
        <v/>
      </c>
      <c r="H653" s="5" t="str">
        <f>IFERROR(IF(Loan_Not_Paid*Values_Entered,Ending_Balance,""), "")</f>
        <v/>
      </c>
    </row>
    <row r="654" spans="2:8" x14ac:dyDescent="0.3">
      <c r="B654" s="2" t="str">
        <f>IFERROR(IF(Loan_Not_Paid*Values_Entered,Payment_Number,""), "")</f>
        <v/>
      </c>
      <c r="C654" s="4" t="str">
        <f>IFERROR(IF(Loan_Not_Paid*Values_Entered,Payment_Date,""), "")</f>
        <v/>
      </c>
      <c r="D654" s="5" t="str">
        <f>IFERROR(IF(Loan_Not_Paid*Values_Entered,Beginning_Balance,""), "")</f>
        <v/>
      </c>
      <c r="E654" s="5" t="str">
        <f>IFERROR(IF(Loan_Not_Paid*Values_Entered,Monthly_Payment,""), "")</f>
        <v/>
      </c>
      <c r="F654" s="5" t="str">
        <f>IFERROR(IF(Loan_Not_Paid*Values_Entered,Principal,""), "")</f>
        <v/>
      </c>
      <c r="G654" s="5" t="str">
        <f>IFERROR(IF(Loan_Not_Paid*Values_Entered,Interest,""), "")</f>
        <v/>
      </c>
      <c r="H654" s="5" t="str">
        <f>IFERROR(IF(Loan_Not_Paid*Values_Entered,Ending_Balance,""), "")</f>
        <v/>
      </c>
    </row>
    <row r="655" spans="2:8" x14ac:dyDescent="0.3">
      <c r="B655" s="2" t="str">
        <f>IFERROR(IF(Loan_Not_Paid*Values_Entered,Payment_Number,""), "")</f>
        <v/>
      </c>
      <c r="C655" s="4" t="str">
        <f>IFERROR(IF(Loan_Not_Paid*Values_Entered,Payment_Date,""), "")</f>
        <v/>
      </c>
      <c r="D655" s="5" t="str">
        <f>IFERROR(IF(Loan_Not_Paid*Values_Entered,Beginning_Balance,""), "")</f>
        <v/>
      </c>
      <c r="E655" s="5" t="str">
        <f>IFERROR(IF(Loan_Not_Paid*Values_Entered,Monthly_Payment,""), "")</f>
        <v/>
      </c>
      <c r="F655" s="5" t="str">
        <f>IFERROR(IF(Loan_Not_Paid*Values_Entered,Principal,""), "")</f>
        <v/>
      </c>
      <c r="G655" s="5" t="str">
        <f>IFERROR(IF(Loan_Not_Paid*Values_Entered,Interest,""), "")</f>
        <v/>
      </c>
      <c r="H655" s="5" t="str">
        <f>IFERROR(IF(Loan_Not_Paid*Values_Entered,Ending_Balance,""), "")</f>
        <v/>
      </c>
    </row>
    <row r="656" spans="2:8" x14ac:dyDescent="0.3">
      <c r="B656" s="2" t="str">
        <f>IFERROR(IF(Loan_Not_Paid*Values_Entered,Payment_Number,""), "")</f>
        <v/>
      </c>
      <c r="C656" s="4" t="str">
        <f>IFERROR(IF(Loan_Not_Paid*Values_Entered,Payment_Date,""), "")</f>
        <v/>
      </c>
      <c r="D656" s="5" t="str">
        <f>IFERROR(IF(Loan_Not_Paid*Values_Entered,Beginning_Balance,""), "")</f>
        <v/>
      </c>
      <c r="E656" s="5" t="str">
        <f>IFERROR(IF(Loan_Not_Paid*Values_Entered,Monthly_Payment,""), "")</f>
        <v/>
      </c>
      <c r="F656" s="5" t="str">
        <f>IFERROR(IF(Loan_Not_Paid*Values_Entered,Principal,""), "")</f>
        <v/>
      </c>
      <c r="G656" s="5" t="str">
        <f>IFERROR(IF(Loan_Not_Paid*Values_Entered,Interest,""), "")</f>
        <v/>
      </c>
      <c r="H656" s="5" t="str">
        <f>IFERROR(IF(Loan_Not_Paid*Values_Entered,Ending_Balance,""), "")</f>
        <v/>
      </c>
    </row>
    <row r="657" spans="2:8" x14ac:dyDescent="0.3">
      <c r="B657" s="2" t="str">
        <f>IFERROR(IF(Loan_Not_Paid*Values_Entered,Payment_Number,""), "")</f>
        <v/>
      </c>
      <c r="C657" s="4" t="str">
        <f>IFERROR(IF(Loan_Not_Paid*Values_Entered,Payment_Date,""), "")</f>
        <v/>
      </c>
      <c r="D657" s="5" t="str">
        <f>IFERROR(IF(Loan_Not_Paid*Values_Entered,Beginning_Balance,""), "")</f>
        <v/>
      </c>
      <c r="E657" s="5" t="str">
        <f>IFERROR(IF(Loan_Not_Paid*Values_Entered,Monthly_Payment,""), "")</f>
        <v/>
      </c>
      <c r="F657" s="5" t="str">
        <f>IFERROR(IF(Loan_Not_Paid*Values_Entered,Principal,""), "")</f>
        <v/>
      </c>
      <c r="G657" s="5" t="str">
        <f>IFERROR(IF(Loan_Not_Paid*Values_Entered,Interest,""), "")</f>
        <v/>
      </c>
      <c r="H657" s="5" t="str">
        <f>IFERROR(IF(Loan_Not_Paid*Values_Entered,Ending_Balance,""), "")</f>
        <v/>
      </c>
    </row>
    <row r="658" spans="2:8" x14ac:dyDescent="0.3">
      <c r="B658" s="2" t="str">
        <f>IFERROR(IF(Loan_Not_Paid*Values_Entered,Payment_Number,""), "")</f>
        <v/>
      </c>
      <c r="C658" s="4" t="str">
        <f>IFERROR(IF(Loan_Not_Paid*Values_Entered,Payment_Date,""), "")</f>
        <v/>
      </c>
      <c r="D658" s="5" t="str">
        <f>IFERROR(IF(Loan_Not_Paid*Values_Entered,Beginning_Balance,""), "")</f>
        <v/>
      </c>
      <c r="E658" s="5" t="str">
        <f>IFERROR(IF(Loan_Not_Paid*Values_Entered,Monthly_Payment,""), "")</f>
        <v/>
      </c>
      <c r="F658" s="5" t="str">
        <f>IFERROR(IF(Loan_Not_Paid*Values_Entered,Principal,""), "")</f>
        <v/>
      </c>
      <c r="G658" s="5" t="str">
        <f>IFERROR(IF(Loan_Not_Paid*Values_Entered,Interest,""), "")</f>
        <v/>
      </c>
      <c r="H658" s="5" t="str">
        <f>IFERROR(IF(Loan_Not_Paid*Values_Entered,Ending_Balance,""), "")</f>
        <v/>
      </c>
    </row>
    <row r="659" spans="2:8" x14ac:dyDescent="0.3">
      <c r="B659" s="2" t="str">
        <f>IFERROR(IF(Loan_Not_Paid*Values_Entered,Payment_Number,""), "")</f>
        <v/>
      </c>
      <c r="C659" s="4" t="str">
        <f>IFERROR(IF(Loan_Not_Paid*Values_Entered,Payment_Date,""), "")</f>
        <v/>
      </c>
      <c r="D659" s="5" t="str">
        <f>IFERROR(IF(Loan_Not_Paid*Values_Entered,Beginning_Balance,""), "")</f>
        <v/>
      </c>
      <c r="E659" s="5" t="str">
        <f>IFERROR(IF(Loan_Not_Paid*Values_Entered,Monthly_Payment,""), "")</f>
        <v/>
      </c>
      <c r="F659" s="5" t="str">
        <f>IFERROR(IF(Loan_Not_Paid*Values_Entered,Principal,""), "")</f>
        <v/>
      </c>
      <c r="G659" s="5" t="str">
        <f>IFERROR(IF(Loan_Not_Paid*Values_Entered,Interest,""), "")</f>
        <v/>
      </c>
      <c r="H659" s="5" t="str">
        <f>IFERROR(IF(Loan_Not_Paid*Values_Entered,Ending_Balance,""), "")</f>
        <v/>
      </c>
    </row>
    <row r="660" spans="2:8" x14ac:dyDescent="0.3">
      <c r="B660" s="2" t="str">
        <f>IFERROR(IF(Loan_Not_Paid*Values_Entered,Payment_Number,""), "")</f>
        <v/>
      </c>
      <c r="C660" s="4" t="str">
        <f>IFERROR(IF(Loan_Not_Paid*Values_Entered,Payment_Date,""), "")</f>
        <v/>
      </c>
      <c r="D660" s="5" t="str">
        <f>IFERROR(IF(Loan_Not_Paid*Values_Entered,Beginning_Balance,""), "")</f>
        <v/>
      </c>
      <c r="E660" s="5" t="str">
        <f>IFERROR(IF(Loan_Not_Paid*Values_Entered,Monthly_Payment,""), "")</f>
        <v/>
      </c>
      <c r="F660" s="5" t="str">
        <f>IFERROR(IF(Loan_Not_Paid*Values_Entered,Principal,""), "")</f>
        <v/>
      </c>
      <c r="G660" s="5" t="str">
        <f>IFERROR(IF(Loan_Not_Paid*Values_Entered,Interest,""), "")</f>
        <v/>
      </c>
      <c r="H660" s="5" t="str">
        <f>IFERROR(IF(Loan_Not_Paid*Values_Entered,Ending_Balance,""), "")</f>
        <v/>
      </c>
    </row>
    <row r="661" spans="2:8" x14ac:dyDescent="0.3">
      <c r="B661" s="2" t="str">
        <f>IFERROR(IF(Loan_Not_Paid*Values_Entered,Payment_Number,""), "")</f>
        <v/>
      </c>
      <c r="C661" s="4" t="str">
        <f>IFERROR(IF(Loan_Not_Paid*Values_Entered,Payment_Date,""), "")</f>
        <v/>
      </c>
      <c r="D661" s="5" t="str">
        <f>IFERROR(IF(Loan_Not_Paid*Values_Entered,Beginning_Balance,""), "")</f>
        <v/>
      </c>
      <c r="E661" s="5" t="str">
        <f>IFERROR(IF(Loan_Not_Paid*Values_Entered,Monthly_Payment,""), "")</f>
        <v/>
      </c>
      <c r="F661" s="5" t="str">
        <f>IFERROR(IF(Loan_Not_Paid*Values_Entered,Principal,""), "")</f>
        <v/>
      </c>
      <c r="G661" s="5" t="str">
        <f>IFERROR(IF(Loan_Not_Paid*Values_Entered,Interest,""), "")</f>
        <v/>
      </c>
      <c r="H661" s="5" t="str">
        <f>IFERROR(IF(Loan_Not_Paid*Values_Entered,Ending_Balance,""), "")</f>
        <v/>
      </c>
    </row>
    <row r="662" spans="2:8" x14ac:dyDescent="0.3">
      <c r="B662" s="2" t="str">
        <f>IFERROR(IF(Loan_Not_Paid*Values_Entered,Payment_Number,""), "")</f>
        <v/>
      </c>
      <c r="C662" s="4" t="str">
        <f>IFERROR(IF(Loan_Not_Paid*Values_Entered,Payment_Date,""), "")</f>
        <v/>
      </c>
      <c r="D662" s="5" t="str">
        <f>IFERROR(IF(Loan_Not_Paid*Values_Entered,Beginning_Balance,""), "")</f>
        <v/>
      </c>
      <c r="E662" s="5" t="str">
        <f>IFERROR(IF(Loan_Not_Paid*Values_Entered,Monthly_Payment,""), "")</f>
        <v/>
      </c>
      <c r="F662" s="5" t="str">
        <f>IFERROR(IF(Loan_Not_Paid*Values_Entered,Principal,""), "")</f>
        <v/>
      </c>
      <c r="G662" s="5" t="str">
        <f>IFERROR(IF(Loan_Not_Paid*Values_Entered,Interest,""), "")</f>
        <v/>
      </c>
      <c r="H662" s="5" t="str">
        <f>IFERROR(IF(Loan_Not_Paid*Values_Entered,Ending_Balance,""), "")</f>
        <v/>
      </c>
    </row>
    <row r="663" spans="2:8" x14ac:dyDescent="0.3">
      <c r="B663" s="2" t="str">
        <f>IFERROR(IF(Loan_Not_Paid*Values_Entered,Payment_Number,""), "")</f>
        <v/>
      </c>
      <c r="C663" s="4" t="str">
        <f>IFERROR(IF(Loan_Not_Paid*Values_Entered,Payment_Date,""), "")</f>
        <v/>
      </c>
      <c r="D663" s="5" t="str">
        <f>IFERROR(IF(Loan_Not_Paid*Values_Entered,Beginning_Balance,""), "")</f>
        <v/>
      </c>
      <c r="E663" s="5" t="str">
        <f>IFERROR(IF(Loan_Not_Paid*Values_Entered,Monthly_Payment,""), "")</f>
        <v/>
      </c>
      <c r="F663" s="5" t="str">
        <f>IFERROR(IF(Loan_Not_Paid*Values_Entered,Principal,""), "")</f>
        <v/>
      </c>
      <c r="G663" s="5" t="str">
        <f>IFERROR(IF(Loan_Not_Paid*Values_Entered,Interest,""), "")</f>
        <v/>
      </c>
      <c r="H663" s="5" t="str">
        <f>IFERROR(IF(Loan_Not_Paid*Values_Entered,Ending_Balance,""), "")</f>
        <v/>
      </c>
    </row>
    <row r="664" spans="2:8" x14ac:dyDescent="0.3">
      <c r="B664" s="2" t="str">
        <f>IFERROR(IF(Loan_Not_Paid*Values_Entered,Payment_Number,""), "")</f>
        <v/>
      </c>
      <c r="C664" s="4" t="str">
        <f>IFERROR(IF(Loan_Not_Paid*Values_Entered,Payment_Date,""), "")</f>
        <v/>
      </c>
      <c r="D664" s="5" t="str">
        <f>IFERROR(IF(Loan_Not_Paid*Values_Entered,Beginning_Balance,""), "")</f>
        <v/>
      </c>
      <c r="E664" s="5" t="str">
        <f>IFERROR(IF(Loan_Not_Paid*Values_Entered,Monthly_Payment,""), "")</f>
        <v/>
      </c>
      <c r="F664" s="5" t="str">
        <f>IFERROR(IF(Loan_Not_Paid*Values_Entered,Principal,""), "")</f>
        <v/>
      </c>
      <c r="G664" s="5" t="str">
        <f>IFERROR(IF(Loan_Not_Paid*Values_Entered,Interest,""), "")</f>
        <v/>
      </c>
      <c r="H664" s="5" t="str">
        <f>IFERROR(IF(Loan_Not_Paid*Values_Entered,Ending_Balance,""), "")</f>
        <v/>
      </c>
    </row>
    <row r="665" spans="2:8" x14ac:dyDescent="0.3">
      <c r="B665" s="2" t="str">
        <f>IFERROR(IF(Loan_Not_Paid*Values_Entered,Payment_Number,""), "")</f>
        <v/>
      </c>
      <c r="C665" s="4" t="str">
        <f>IFERROR(IF(Loan_Not_Paid*Values_Entered,Payment_Date,""), "")</f>
        <v/>
      </c>
      <c r="D665" s="5" t="str">
        <f>IFERROR(IF(Loan_Not_Paid*Values_Entered,Beginning_Balance,""), "")</f>
        <v/>
      </c>
      <c r="E665" s="5" t="str">
        <f>IFERROR(IF(Loan_Not_Paid*Values_Entered,Monthly_Payment,""), "")</f>
        <v/>
      </c>
      <c r="F665" s="5" t="str">
        <f>IFERROR(IF(Loan_Not_Paid*Values_Entered,Principal,""), "")</f>
        <v/>
      </c>
      <c r="G665" s="5" t="str">
        <f>IFERROR(IF(Loan_Not_Paid*Values_Entered,Interest,""), "")</f>
        <v/>
      </c>
      <c r="H665" s="5" t="str">
        <f>IFERROR(IF(Loan_Not_Paid*Values_Entered,Ending_Balance,""), "")</f>
        <v/>
      </c>
    </row>
    <row r="666" spans="2:8" x14ac:dyDescent="0.3">
      <c r="B666" s="2" t="str">
        <f>IFERROR(IF(Loan_Not_Paid*Values_Entered,Payment_Number,""), "")</f>
        <v/>
      </c>
      <c r="C666" s="4" t="str">
        <f>IFERROR(IF(Loan_Not_Paid*Values_Entered,Payment_Date,""), "")</f>
        <v/>
      </c>
      <c r="D666" s="5" t="str">
        <f>IFERROR(IF(Loan_Not_Paid*Values_Entered,Beginning_Balance,""), "")</f>
        <v/>
      </c>
      <c r="E666" s="5" t="str">
        <f>IFERROR(IF(Loan_Not_Paid*Values_Entered,Monthly_Payment,""), "")</f>
        <v/>
      </c>
      <c r="F666" s="5" t="str">
        <f>IFERROR(IF(Loan_Not_Paid*Values_Entered,Principal,""), "")</f>
        <v/>
      </c>
      <c r="G666" s="5" t="str">
        <f>IFERROR(IF(Loan_Not_Paid*Values_Entered,Interest,""), "")</f>
        <v/>
      </c>
      <c r="H666" s="5" t="str">
        <f>IFERROR(IF(Loan_Not_Paid*Values_Entered,Ending_Balance,""), "")</f>
        <v/>
      </c>
    </row>
    <row r="667" spans="2:8" x14ac:dyDescent="0.3">
      <c r="B667" s="2" t="str">
        <f>IFERROR(IF(Loan_Not_Paid*Values_Entered,Payment_Number,""), "")</f>
        <v/>
      </c>
      <c r="C667" s="4" t="str">
        <f>IFERROR(IF(Loan_Not_Paid*Values_Entered,Payment_Date,""), "")</f>
        <v/>
      </c>
      <c r="D667" s="5" t="str">
        <f>IFERROR(IF(Loan_Not_Paid*Values_Entered,Beginning_Balance,""), "")</f>
        <v/>
      </c>
      <c r="E667" s="5" t="str">
        <f>IFERROR(IF(Loan_Not_Paid*Values_Entered,Monthly_Payment,""), "")</f>
        <v/>
      </c>
      <c r="F667" s="5" t="str">
        <f>IFERROR(IF(Loan_Not_Paid*Values_Entered,Principal,""), "")</f>
        <v/>
      </c>
      <c r="G667" s="5" t="str">
        <f>IFERROR(IF(Loan_Not_Paid*Values_Entered,Interest,""), "")</f>
        <v/>
      </c>
      <c r="H667" s="5" t="str">
        <f>IFERROR(IF(Loan_Not_Paid*Values_Entered,Ending_Balance,""), "")</f>
        <v/>
      </c>
    </row>
    <row r="668" spans="2:8" x14ac:dyDescent="0.3">
      <c r="B668" s="2" t="str">
        <f>IFERROR(IF(Loan_Not_Paid*Values_Entered,Payment_Number,""), "")</f>
        <v/>
      </c>
      <c r="C668" s="4" t="str">
        <f>IFERROR(IF(Loan_Not_Paid*Values_Entered,Payment_Date,""), "")</f>
        <v/>
      </c>
      <c r="D668" s="5" t="str">
        <f>IFERROR(IF(Loan_Not_Paid*Values_Entered,Beginning_Balance,""), "")</f>
        <v/>
      </c>
      <c r="E668" s="5" t="str">
        <f>IFERROR(IF(Loan_Not_Paid*Values_Entered,Monthly_Payment,""), "")</f>
        <v/>
      </c>
      <c r="F668" s="5" t="str">
        <f>IFERROR(IF(Loan_Not_Paid*Values_Entered,Principal,""), "")</f>
        <v/>
      </c>
      <c r="G668" s="5" t="str">
        <f>IFERROR(IF(Loan_Not_Paid*Values_Entered,Interest,""), "")</f>
        <v/>
      </c>
      <c r="H668" s="5" t="str">
        <f>IFERROR(IF(Loan_Not_Paid*Values_Entered,Ending_Balance,""), "")</f>
        <v/>
      </c>
    </row>
    <row r="669" spans="2:8" x14ac:dyDescent="0.3">
      <c r="B669" s="2" t="str">
        <f>IFERROR(IF(Loan_Not_Paid*Values_Entered,Payment_Number,""), "")</f>
        <v/>
      </c>
      <c r="C669" s="4" t="str">
        <f>IFERROR(IF(Loan_Not_Paid*Values_Entered,Payment_Date,""), "")</f>
        <v/>
      </c>
      <c r="D669" s="5" t="str">
        <f>IFERROR(IF(Loan_Not_Paid*Values_Entered,Beginning_Balance,""), "")</f>
        <v/>
      </c>
      <c r="E669" s="5" t="str">
        <f>IFERROR(IF(Loan_Not_Paid*Values_Entered,Monthly_Payment,""), "")</f>
        <v/>
      </c>
      <c r="F669" s="5" t="str">
        <f>IFERROR(IF(Loan_Not_Paid*Values_Entered,Principal,""), "")</f>
        <v/>
      </c>
      <c r="G669" s="5" t="str">
        <f>IFERROR(IF(Loan_Not_Paid*Values_Entered,Interest,""), "")</f>
        <v/>
      </c>
      <c r="H669" s="5" t="str">
        <f>IFERROR(IF(Loan_Not_Paid*Values_Entered,Ending_Balance,""), "")</f>
        <v/>
      </c>
    </row>
    <row r="670" spans="2:8" x14ac:dyDescent="0.3">
      <c r="B670" s="2" t="str">
        <f>IFERROR(IF(Loan_Not_Paid*Values_Entered,Payment_Number,""), "")</f>
        <v/>
      </c>
      <c r="C670" s="4" t="str">
        <f>IFERROR(IF(Loan_Not_Paid*Values_Entered,Payment_Date,""), "")</f>
        <v/>
      </c>
      <c r="D670" s="5" t="str">
        <f>IFERROR(IF(Loan_Not_Paid*Values_Entered,Beginning_Balance,""), "")</f>
        <v/>
      </c>
      <c r="E670" s="5" t="str">
        <f>IFERROR(IF(Loan_Not_Paid*Values_Entered,Monthly_Payment,""), "")</f>
        <v/>
      </c>
      <c r="F670" s="5" t="str">
        <f>IFERROR(IF(Loan_Not_Paid*Values_Entered,Principal,""), "")</f>
        <v/>
      </c>
      <c r="G670" s="5" t="str">
        <f>IFERROR(IF(Loan_Not_Paid*Values_Entered,Interest,""), "")</f>
        <v/>
      </c>
      <c r="H670" s="5" t="str">
        <f>IFERROR(IF(Loan_Not_Paid*Values_Entered,Ending_Balance,""), "")</f>
        <v/>
      </c>
    </row>
    <row r="671" spans="2:8" x14ac:dyDescent="0.3">
      <c r="B671" s="2" t="str">
        <f>IFERROR(IF(Loan_Not_Paid*Values_Entered,Payment_Number,""), "")</f>
        <v/>
      </c>
      <c r="C671" s="4" t="str">
        <f>IFERROR(IF(Loan_Not_Paid*Values_Entered,Payment_Date,""), "")</f>
        <v/>
      </c>
      <c r="D671" s="5" t="str">
        <f>IFERROR(IF(Loan_Not_Paid*Values_Entered,Beginning_Balance,""), "")</f>
        <v/>
      </c>
      <c r="E671" s="5" t="str">
        <f>IFERROR(IF(Loan_Not_Paid*Values_Entered,Monthly_Payment,""), "")</f>
        <v/>
      </c>
      <c r="F671" s="5" t="str">
        <f>IFERROR(IF(Loan_Not_Paid*Values_Entered,Principal,""), "")</f>
        <v/>
      </c>
      <c r="G671" s="5" t="str">
        <f>IFERROR(IF(Loan_Not_Paid*Values_Entered,Interest,""), "")</f>
        <v/>
      </c>
      <c r="H671" s="5" t="str">
        <f>IFERROR(IF(Loan_Not_Paid*Values_Entered,Ending_Balance,""), "")</f>
        <v/>
      </c>
    </row>
    <row r="672" spans="2:8" x14ac:dyDescent="0.3">
      <c r="B672" s="2" t="str">
        <f>IFERROR(IF(Loan_Not_Paid*Values_Entered,Payment_Number,""), "")</f>
        <v/>
      </c>
      <c r="C672" s="4" t="str">
        <f>IFERROR(IF(Loan_Not_Paid*Values_Entered,Payment_Date,""), "")</f>
        <v/>
      </c>
      <c r="D672" s="5" t="str">
        <f>IFERROR(IF(Loan_Not_Paid*Values_Entered,Beginning_Balance,""), "")</f>
        <v/>
      </c>
      <c r="E672" s="5" t="str">
        <f>IFERROR(IF(Loan_Not_Paid*Values_Entered,Monthly_Payment,""), "")</f>
        <v/>
      </c>
      <c r="F672" s="5" t="str">
        <f>IFERROR(IF(Loan_Not_Paid*Values_Entered,Principal,""), "")</f>
        <v/>
      </c>
      <c r="G672" s="5" t="str">
        <f>IFERROR(IF(Loan_Not_Paid*Values_Entered,Interest,""), "")</f>
        <v/>
      </c>
      <c r="H672" s="5" t="str">
        <f>IFERROR(IF(Loan_Not_Paid*Values_Entered,Ending_Balance,""), "")</f>
        <v/>
      </c>
    </row>
    <row r="673" spans="2:8" x14ac:dyDescent="0.3">
      <c r="B673" s="2" t="str">
        <f>IFERROR(IF(Loan_Not_Paid*Values_Entered,Payment_Number,""), "")</f>
        <v/>
      </c>
      <c r="C673" s="4" t="str">
        <f>IFERROR(IF(Loan_Not_Paid*Values_Entered,Payment_Date,""), "")</f>
        <v/>
      </c>
      <c r="D673" s="5" t="str">
        <f>IFERROR(IF(Loan_Not_Paid*Values_Entered,Beginning_Balance,""), "")</f>
        <v/>
      </c>
      <c r="E673" s="5" t="str">
        <f>IFERROR(IF(Loan_Not_Paid*Values_Entered,Monthly_Payment,""), "")</f>
        <v/>
      </c>
      <c r="F673" s="5" t="str">
        <f>IFERROR(IF(Loan_Not_Paid*Values_Entered,Principal,""), "")</f>
        <v/>
      </c>
      <c r="G673" s="5" t="str">
        <f>IFERROR(IF(Loan_Not_Paid*Values_Entered,Interest,""), "")</f>
        <v/>
      </c>
      <c r="H673" s="5" t="str">
        <f>IFERROR(IF(Loan_Not_Paid*Values_Entered,Ending_Balance,""), "")</f>
        <v/>
      </c>
    </row>
    <row r="674" spans="2:8" x14ac:dyDescent="0.3">
      <c r="B674" s="2" t="str">
        <f>IFERROR(IF(Loan_Not_Paid*Values_Entered,Payment_Number,""), "")</f>
        <v/>
      </c>
      <c r="C674" s="4" t="str">
        <f>IFERROR(IF(Loan_Not_Paid*Values_Entered,Payment_Date,""), "")</f>
        <v/>
      </c>
      <c r="D674" s="5" t="str">
        <f>IFERROR(IF(Loan_Not_Paid*Values_Entered,Beginning_Balance,""), "")</f>
        <v/>
      </c>
      <c r="E674" s="5" t="str">
        <f>IFERROR(IF(Loan_Not_Paid*Values_Entered,Monthly_Payment,""), "")</f>
        <v/>
      </c>
      <c r="F674" s="5" t="str">
        <f>IFERROR(IF(Loan_Not_Paid*Values_Entered,Principal,""), "")</f>
        <v/>
      </c>
      <c r="G674" s="5" t="str">
        <f>IFERROR(IF(Loan_Not_Paid*Values_Entered,Interest,""), "")</f>
        <v/>
      </c>
      <c r="H674" s="5" t="str">
        <f>IFERROR(IF(Loan_Not_Paid*Values_Entered,Ending_Balance,""), "")</f>
        <v/>
      </c>
    </row>
    <row r="675" spans="2:8" x14ac:dyDescent="0.3">
      <c r="B675" s="2" t="str">
        <f>IFERROR(IF(Loan_Not_Paid*Values_Entered,Payment_Number,""), "")</f>
        <v/>
      </c>
      <c r="C675" s="4" t="str">
        <f>IFERROR(IF(Loan_Not_Paid*Values_Entered,Payment_Date,""), "")</f>
        <v/>
      </c>
      <c r="D675" s="5" t="str">
        <f>IFERROR(IF(Loan_Not_Paid*Values_Entered,Beginning_Balance,""), "")</f>
        <v/>
      </c>
      <c r="E675" s="5" t="str">
        <f>IFERROR(IF(Loan_Not_Paid*Values_Entered,Monthly_Payment,""), "")</f>
        <v/>
      </c>
      <c r="F675" s="5" t="str">
        <f>IFERROR(IF(Loan_Not_Paid*Values_Entered,Principal,""), "")</f>
        <v/>
      </c>
      <c r="G675" s="5" t="str">
        <f>IFERROR(IF(Loan_Not_Paid*Values_Entered,Interest,""), "")</f>
        <v/>
      </c>
      <c r="H675" s="5" t="str">
        <f>IFERROR(IF(Loan_Not_Paid*Values_Entered,Ending_Balance,""), "")</f>
        <v/>
      </c>
    </row>
    <row r="676" spans="2:8" x14ac:dyDescent="0.3">
      <c r="B676" s="2" t="str">
        <f>IFERROR(IF(Loan_Not_Paid*Values_Entered,Payment_Number,""), "")</f>
        <v/>
      </c>
      <c r="C676" s="4" t="str">
        <f>IFERROR(IF(Loan_Not_Paid*Values_Entered,Payment_Date,""), "")</f>
        <v/>
      </c>
      <c r="D676" s="5" t="str">
        <f>IFERROR(IF(Loan_Not_Paid*Values_Entered,Beginning_Balance,""), "")</f>
        <v/>
      </c>
      <c r="E676" s="5" t="str">
        <f>IFERROR(IF(Loan_Not_Paid*Values_Entered,Monthly_Payment,""), "")</f>
        <v/>
      </c>
      <c r="F676" s="5" t="str">
        <f>IFERROR(IF(Loan_Not_Paid*Values_Entered,Principal,""), "")</f>
        <v/>
      </c>
      <c r="G676" s="5" t="str">
        <f>IFERROR(IF(Loan_Not_Paid*Values_Entered,Interest,""), "")</f>
        <v/>
      </c>
      <c r="H676" s="5" t="str">
        <f>IFERROR(IF(Loan_Not_Paid*Values_Entered,Ending_Balance,""), "")</f>
        <v/>
      </c>
    </row>
  </sheetData>
  <mergeCells count="8">
    <mergeCell ref="B10:C10"/>
    <mergeCell ref="B11:C11"/>
    <mergeCell ref="B3:C3"/>
    <mergeCell ref="B4:C4"/>
    <mergeCell ref="B5:C5"/>
    <mergeCell ref="B6:C6"/>
    <mergeCell ref="B8:C8"/>
    <mergeCell ref="B9:C9"/>
  </mergeCells>
  <dataValidations count="26">
    <dataValidation allowBlank="1" showInputMessage="1" showErrorMessage="1" prompt="Enter Annual interest rate in this cell_x000a_" sqref="D4" xr:uid="{9E74529D-F942-4AFA-B807-C81D2C2ED97C}"/>
    <dataValidation allowBlank="1" showInputMessage="1" showErrorMessage="1" prompt="Create a loan repayment schedule using this loan calculator worksheet. Total interest and total payments are automatically calculated" sqref="A1" xr:uid="{2FBA9077-C369-4C85-BE32-A14DEFD9ECC7}"/>
    <dataValidation allowBlank="1" showInputMessage="1" showErrorMessage="1" prompt="Total cost of loan is automatically calculated in this cell" sqref="D11" xr:uid="{86EA4CFB-9722-497E-9376-54AD353F84C8}"/>
    <dataValidation allowBlank="1" showInputMessage="1" showErrorMessage="1" prompt="Total cost of loan is automatically calculated in cell at right" sqref="B11" xr:uid="{42E85640-9229-42D8-A5E3-2FA08CF2E571}"/>
    <dataValidation allowBlank="1" showInputMessage="1" showErrorMessage="1" prompt="Enter Annual interest rate in this cell" sqref="D4" xr:uid="{EDF5D20F-6BAB-4B3C-98A7-7EDE21D91233}"/>
    <dataValidation allowBlank="1" showInputMessage="1" showErrorMessage="1" prompt="Ending balance is automatically updated in this column under this heading" sqref="H13" xr:uid="{B013B46A-DE0E-4693-814A-7E0255884CAE}"/>
    <dataValidation allowBlank="1" showInputMessage="1" showErrorMessage="1" prompt="Interest amount is automatically updated in this column under this heading" sqref="G13" xr:uid="{CFD7A25D-F54E-4972-80EF-7FC9491976B6}"/>
    <dataValidation allowBlank="1" showInputMessage="1" showErrorMessage="1" prompt="Principal amount is automatically updated in this column under this heading" sqref="F13" xr:uid="{8D76B2C5-0EDC-412A-AB26-ACEC0D47AC3F}"/>
    <dataValidation allowBlank="1" showInputMessage="1" showErrorMessage="1" prompt="Payment amount is automatically calculated in this column under this heading" sqref="E13" xr:uid="{3B6A49C8-A1ED-445D-83B6-4AFE8D99E69A}"/>
    <dataValidation allowBlank="1" showInputMessage="1" showErrorMessage="1" prompt="Beginning balance is automatically calculated in this column under this heading" sqref="D13" xr:uid="{AC26FB8B-F023-4F1E-A66B-0F63F57D46E5}"/>
    <dataValidation allowBlank="1" showInputMessage="1" showErrorMessage="1" prompt="Payment date is automatically updated in this column under this heading" sqref="C13" xr:uid="{A82BED38-D89D-4FF6-B614-7321FD194416}"/>
    <dataValidation allowBlank="1" showInputMessage="1" showErrorMessage="1" prompt="Payment Number is automatically updated in this column under this heading" sqref="B13" xr:uid="{072EEBB3-C4A0-4AE4-B06F-1D8EFDCA9B0B}"/>
    <dataValidation allowBlank="1" showInputMessage="1" showErrorMessage="1" prompt="Total interest is automatically calculated in this cell" sqref="D10" xr:uid="{750A7878-5587-4D2B-B5DE-71D581697272}"/>
    <dataValidation allowBlank="1" showInputMessage="1" showErrorMessage="1" prompt="Total interest is automatically calculated in cell at right" sqref="B10" xr:uid="{61C6E88E-B938-4E79-9D9C-8EFD436CE96D}"/>
    <dataValidation allowBlank="1" showInputMessage="1" showErrorMessage="1" prompt="Number of payments is automatically calculated in this cell" sqref="D9" xr:uid="{2C5199B6-C5FC-4F7A-91B6-2C4BBCF18C56}"/>
    <dataValidation allowBlank="1" showInputMessage="1" showErrorMessage="1" prompt="Number of payments is automatically calculated in cell at right" sqref="B9" xr:uid="{6451D9FA-5CB4-48B3-A6F8-AA2F609036D8}"/>
    <dataValidation allowBlank="1" showInputMessage="1" showErrorMessage="1" prompt="Monthly payment is automatically calculated in this cell" sqref="D8" xr:uid="{8EDD5F9A-CDA0-490C-B124-A371FF54C950}"/>
    <dataValidation allowBlank="1" showInputMessage="1" showErrorMessage="1" prompt="Monthly payment is automatically calculated in cell at right" sqref="B8" xr:uid="{90AF7C4C-CB6D-4E01-A9EB-189FBBB02426}"/>
    <dataValidation allowBlank="1" showInputMessage="1" showErrorMessage="1" prompt="Enter Start date of loan in this cell" sqref="D6" xr:uid="{F99BBB63-1443-4146-A100-439D87FDC425}"/>
    <dataValidation allowBlank="1" showInputMessage="1" showErrorMessage="1" prompt="Enter Start date of loan in cell at right" sqref="B6" xr:uid="{E0FDB67E-2967-45EA-A01B-E5B9A21975BC}"/>
    <dataValidation allowBlank="1" showInputMessage="1" showErrorMessage="1" prompt="Enter Loan period in years in this cell" sqref="D5" xr:uid="{94D6082C-C44B-43F7-830C-52BB2A27D5DD}"/>
    <dataValidation allowBlank="1" showInputMessage="1" showErrorMessage="1" prompt="Enter Loan period in years in cell at right" sqref="B5" xr:uid="{FADF8A49-0E79-462D-BF0F-4751583675B2}"/>
    <dataValidation allowBlank="1" showInputMessage="1" showErrorMessage="1" prompt="Enter Annual interest rate in cell at right" sqref="B4" xr:uid="{70782F99-D32C-41A7-A41F-2CF4EF258882}"/>
    <dataValidation allowBlank="1" showInputMessage="1" showErrorMessage="1" prompt="Enter Loan amount in this cell" sqref="D3" xr:uid="{B1C3BB95-7EA5-4C61-83B8-B61EF624A236}"/>
    <dataValidation allowBlank="1" showInputMessage="1" showErrorMessage="1" prompt="Enter Loan amount in cell at right" sqref="B3" xr:uid="{E2B8A762-2CF0-466A-AE8B-5089CBA9E277}"/>
    <dataValidation allowBlank="1" showInputMessage="1" showErrorMessage="1" prompt="Title of this worksheet is in this cell. Enter Loan values in cells D3 through D6. Loan summary in cells D8 through D11 and Loan table are automatically updated" sqref="B1" xr:uid="{81FCEE23-C4CE-4823-84B1-EEDB97C5ACF5}"/>
  </dataValidations>
  <printOptions horizontalCentered="1"/>
  <pageMargins left="0.5" right="0.5" top="1" bottom="1" header="0.5" footer="0.5"/>
  <pageSetup fitToHeight="0" orientation="portrait" r:id="rId1"/>
  <headerFooter differentFirst="1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4AE9B-6D50-4FCA-B13D-55DFF2A50D34}">
  <dimension ref="A1:D7"/>
  <sheetViews>
    <sheetView tabSelected="1" workbookViewId="0">
      <selection activeCell="J10" sqref="J10"/>
    </sheetView>
  </sheetViews>
  <sheetFormatPr defaultRowHeight="16.5" x14ac:dyDescent="0.3"/>
  <cols>
    <col min="2" max="3" width="13" bestFit="1" customWidth="1"/>
    <col min="4" max="4" width="11.875" bestFit="1" customWidth="1"/>
  </cols>
  <sheetData>
    <row r="1" spans="1:4" ht="33" x14ac:dyDescent="0.3">
      <c r="A1" t="s">
        <v>17</v>
      </c>
      <c r="B1" s="37" t="s">
        <v>18</v>
      </c>
      <c r="C1" s="37" t="s">
        <v>19</v>
      </c>
      <c r="D1" t="s">
        <v>20</v>
      </c>
    </row>
    <row r="2" spans="1:4" x14ac:dyDescent="0.3">
      <c r="A2">
        <v>1</v>
      </c>
      <c r="B2" s="38">
        <f>'Scenario 1'!I25</f>
        <v>25868.363251822324</v>
      </c>
      <c r="C2" s="38">
        <f>'Scenario 2'!I25</f>
        <v>24366.777167864242</v>
      </c>
      <c r="D2" s="38">
        <f>B2-C2</f>
        <v>1501.5860839580819</v>
      </c>
    </row>
    <row r="3" spans="1:4" x14ac:dyDescent="0.3">
      <c r="A3">
        <v>2</v>
      </c>
      <c r="B3" s="38">
        <f>'Scenario 1'!I37</f>
        <v>51437.301924897998</v>
      </c>
      <c r="C3" s="38">
        <f>'Scenario 2'!I37</f>
        <v>48431.251537739794</v>
      </c>
      <c r="D3" s="38">
        <f>B3-C3</f>
        <v>3006.0503871582041</v>
      </c>
    </row>
    <row r="4" spans="1:4" x14ac:dyDescent="0.3">
      <c r="A4">
        <v>3</v>
      </c>
      <c r="B4" s="38">
        <f>'Scenario 1'!I49</f>
        <v>76686.763000653285</v>
      </c>
      <c r="C4" s="38">
        <f>'Scenario 2'!I49</f>
        <v>72174.378317613184</v>
      </c>
      <c r="D4" s="38">
        <f t="shared" ref="D4:D7" si="0">B4-C4</f>
        <v>4512.3846830401017</v>
      </c>
    </row>
    <row r="5" spans="1:4" x14ac:dyDescent="0.3">
      <c r="A5">
        <v>4</v>
      </c>
      <c r="B5" s="38">
        <f>'Scenario 1'!I61</f>
        <v>101595.35047272232</v>
      </c>
      <c r="C5" s="38">
        <f>'Scenario 2'!I61</f>
        <v>95575.912911482184</v>
      </c>
      <c r="D5" s="38">
        <f t="shared" si="0"/>
        <v>6019.4375612401345</v>
      </c>
    </row>
    <row r="6" spans="1:4" x14ac:dyDescent="0.3">
      <c r="A6">
        <v>5</v>
      </c>
      <c r="B6" s="38">
        <f>'Scenario 1'!I73</f>
        <v>126140.23540456741</v>
      </c>
      <c r="C6" s="38">
        <f>'Scenario 2'!I73</f>
        <v>118614.33533283274</v>
      </c>
      <c r="D6" s="38">
        <f t="shared" si="0"/>
        <v>7525.9000717346789</v>
      </c>
    </row>
    <row r="7" spans="1:4" x14ac:dyDescent="0.3">
      <c r="A7">
        <v>10</v>
      </c>
      <c r="B7" s="38">
        <f>'Scenario 1'!I133</f>
        <v>242497.15672867835</v>
      </c>
      <c r="C7" s="38">
        <f>'Scenario 2'!I133</f>
        <v>227506.72722957574</v>
      </c>
      <c r="D7" s="38">
        <f t="shared" si="0"/>
        <v>14990.429499102611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9C0540-9754-4770-864D-AFE259BF6AA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655F8F21-03D0-4973-9B58-0DC5582243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A770FA-A52D-441D-88C6-23432B108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TM16400462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24</vt:i4>
      </vt:variant>
    </vt:vector>
  </HeadingPairs>
  <TitlesOfParts>
    <vt:vector size="27" baseType="lpstr">
      <vt:lpstr>Scenario 1</vt:lpstr>
      <vt:lpstr>Scenario 2</vt:lpstr>
      <vt:lpstr>Comparison</vt:lpstr>
      <vt:lpstr>'Scenario 2'!ColumnTitle1</vt:lpstr>
      <vt:lpstr>ColumnTitle1</vt:lpstr>
      <vt:lpstr>'Scenario 2'!Full_Print</vt:lpstr>
      <vt:lpstr>Full_Print</vt:lpstr>
      <vt:lpstr>'Scenario 2'!Interest_Rate</vt:lpstr>
      <vt:lpstr>Interest_Rate</vt:lpstr>
      <vt:lpstr>'Scenario 2'!Loan_Amount</vt:lpstr>
      <vt:lpstr>Loan_Amount</vt:lpstr>
      <vt:lpstr>'Scenario 2'!Loan_Start</vt:lpstr>
      <vt:lpstr>Loan_Start</vt:lpstr>
      <vt:lpstr>'Scenario 2'!Loan_Years</vt:lpstr>
      <vt:lpstr>Loan_Years</vt:lpstr>
      <vt:lpstr>'Scenario 2'!Number_of_Payments</vt:lpstr>
      <vt:lpstr>Number_of_Payments</vt:lpstr>
      <vt:lpstr>'Scenario 1'!Print_Titles</vt:lpstr>
      <vt:lpstr>'Scenario 2'!Print_Titles</vt:lpstr>
      <vt:lpstr>'Scenario 2'!RowTitleRegion1..E6</vt:lpstr>
      <vt:lpstr>RowTitleRegion1..E6</vt:lpstr>
      <vt:lpstr>'Scenario 2'!RowTitleRegion2..E11</vt:lpstr>
      <vt:lpstr>RowTitleRegion2..E11</vt:lpstr>
      <vt:lpstr>'Scenario 2'!Total_Cost</vt:lpstr>
      <vt:lpstr>Total_Cost</vt:lpstr>
      <vt:lpstr>'Scenario 2'!Total_Interest</vt:lpstr>
      <vt:lpstr>Total_Interest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2023-01-16T00:41:42Z</dcterms:created>
  <dcterms:modified xsi:type="dcterms:W3CDTF">2025-09-04T19:01:55Z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