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I:\Meu Drive\"/>
    </mc:Choice>
  </mc:AlternateContent>
  <xr:revisionPtr revIDLastSave="0" documentId="8_{99915183-D2D0-4DDB-B3E9-4508AF6E2D3B}" xr6:coauthVersionLast="47" xr6:coauthVersionMax="47" xr10:uidLastSave="{00000000-0000-0000-0000-000000000000}"/>
  <bookViews>
    <workbookView xWindow="-120" yWindow="-120" windowWidth="20730" windowHeight="11040" firstSheet="2" activeTab="2" xr2:uid="{2D4D387E-2C40-4B32-AC29-E823EC827AB4}"/>
  </bookViews>
  <sheets>
    <sheet name="DePara" sheetId="2" state="hidden" r:id="rId1"/>
    <sheet name="Indicadores" sheetId="6" state="hidden" r:id="rId2"/>
    <sheet name="Resumo" sheetId="5" r:id="rId3"/>
    <sheet name="Entradas" sheetId="3" r:id="rId4"/>
    <sheet name="Saídas" sheetId="4" r:id="rId5"/>
  </sheet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3" l="1"/>
  <c r="J3" i="3" s="1"/>
  <c r="K4" i="3"/>
  <c r="L4" i="3"/>
  <c r="K5" i="3"/>
  <c r="L5" i="3"/>
  <c r="K6" i="3"/>
  <c r="J6" i="3" s="1"/>
  <c r="K7" i="3"/>
  <c r="J7" i="3" s="1"/>
  <c r="K8" i="3"/>
  <c r="L8" i="3"/>
  <c r="K9" i="3"/>
  <c r="J9" i="3" s="1"/>
  <c r="K10" i="3"/>
  <c r="L10" i="3"/>
  <c r="K11" i="3"/>
  <c r="L11" i="3"/>
  <c r="K12" i="3"/>
  <c r="J12" i="3" s="1"/>
  <c r="K13" i="3"/>
  <c r="J13" i="3" s="1"/>
  <c r="K14" i="3"/>
  <c r="L14" i="3"/>
  <c r="K15" i="3"/>
  <c r="J15" i="3" s="1"/>
  <c r="K16" i="3"/>
  <c r="J16" i="3" s="1"/>
  <c r="K17" i="3"/>
  <c r="L17" i="3"/>
  <c r="G4" i="5"/>
  <c r="G3" i="5"/>
  <c r="F4" i="5"/>
  <c r="F3" i="5"/>
  <c r="M4" i="5"/>
  <c r="O2" i="2"/>
  <c r="K2" i="2" s="1"/>
  <c r="M3" i="5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Q2" i="2"/>
  <c r="J5" i="3" l="1"/>
  <c r="J10" i="3"/>
  <c r="J8" i="3"/>
  <c r="J4" i="3"/>
  <c r="J17" i="3"/>
  <c r="J11" i="3"/>
  <c r="J14" i="3"/>
  <c r="M2" i="2"/>
  <c r="O3" i="2"/>
  <c r="G2" i="5" l="1"/>
  <c r="F2" i="5"/>
  <c r="M2" i="5"/>
  <c r="O4" i="2"/>
  <c r="M3" i="2"/>
  <c r="M5" i="5" l="1"/>
  <c r="O5" i="2"/>
  <c r="M4" i="2"/>
  <c r="M6" i="5" l="1"/>
  <c r="O6" i="2"/>
  <c r="M5" i="2"/>
  <c r="O7" i="2" l="1"/>
  <c r="M6" i="2"/>
  <c r="O8" i="2" l="1"/>
  <c r="M8" i="2" s="1"/>
  <c r="M7" i="2"/>
</calcChain>
</file>

<file path=xl/sharedStrings.xml><?xml version="1.0" encoding="utf-8"?>
<sst xmlns="http://schemas.openxmlformats.org/spreadsheetml/2006/main" count="198" uniqueCount="114">
  <si>
    <t>CLIENTE</t>
  </si>
  <si>
    <t>SERVIÇO</t>
  </si>
  <si>
    <t>TIPO</t>
  </si>
  <si>
    <t>VALOR</t>
  </si>
  <si>
    <t>PAGAMENTO</t>
  </si>
  <si>
    <t xml:space="preserve">DEBITO </t>
  </si>
  <si>
    <t xml:space="preserve">CRÉDITO </t>
  </si>
  <si>
    <t xml:space="preserve">DINHEIRO </t>
  </si>
  <si>
    <t>PIX</t>
  </si>
  <si>
    <t>NOTA FISCAL</t>
  </si>
  <si>
    <t>X</t>
  </si>
  <si>
    <t>EMITIR</t>
  </si>
  <si>
    <t>EMITIDO</t>
  </si>
  <si>
    <t>Faturamento</t>
  </si>
  <si>
    <t>Vendas</t>
  </si>
  <si>
    <t>Fornecedores</t>
  </si>
  <si>
    <t>Materiais</t>
  </si>
  <si>
    <t>Retiradas sócios</t>
  </si>
  <si>
    <t>Folha de pagamento</t>
  </si>
  <si>
    <t>Aluguel</t>
  </si>
  <si>
    <t>Energia elétrica</t>
  </si>
  <si>
    <t>Telefone</t>
  </si>
  <si>
    <t>Serviços contabilidade</t>
  </si>
  <si>
    <t>Empréstimos</t>
  </si>
  <si>
    <t>Financiamentos</t>
  </si>
  <si>
    <t>Outros pagamentos</t>
  </si>
  <si>
    <t>Investimentos</t>
  </si>
  <si>
    <t>Impostos</t>
  </si>
  <si>
    <t>Advogado</t>
  </si>
  <si>
    <t>Contador</t>
  </si>
  <si>
    <t>Serviço</t>
  </si>
  <si>
    <t>Pagamento</t>
  </si>
  <si>
    <t>Nota Fiscal</t>
  </si>
  <si>
    <t>Despesas</t>
  </si>
  <si>
    <t>Situação</t>
  </si>
  <si>
    <t>Semana</t>
  </si>
  <si>
    <t>Ter</t>
  </si>
  <si>
    <t>Qua</t>
  </si>
  <si>
    <t>Qui</t>
  </si>
  <si>
    <t>Sex</t>
  </si>
  <si>
    <t>Sáb</t>
  </si>
  <si>
    <t>Dom</t>
  </si>
  <si>
    <t>Dia_Mês</t>
  </si>
  <si>
    <t>Dia</t>
  </si>
  <si>
    <t>Nom_Mês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</si>
  <si>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</si>
  <si>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</si>
  <si>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</si>
  <si>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</si>
  <si>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</si>
  <si>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</si>
  <si>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</si>
  <si>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</si>
  <si>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</si>
  <si>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</si>
  <si>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</si>
  <si>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</si>
  <si>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Ano_ref</t>
  </si>
  <si>
    <t>Mês_Vig</t>
  </si>
  <si>
    <t>60BDB6DA77224D35A6C39C25FB8357E4</t>
  </si>
  <si>
    <t>61E82655BBA748A78167BFE0F99BC095</t>
  </si>
  <si>
    <t>6665091333C3473191B689D7CD76B8C0</t>
  </si>
  <si>
    <t>0585E378F60A4A51A9E0C34ADB479F0E</t>
  </si>
  <si>
    <t>46EBC2AA1AED4570A87E0DEDD2CD0DE6</t>
  </si>
  <si>
    <t>A8AC02EF2C24427C95A4733E511F3DBE</t>
  </si>
  <si>
    <t>9B8394239E8D497C828EC6C575275179</t>
  </si>
  <si>
    <t>3C5504526468451EA68D1BD607D17D95</t>
  </si>
  <si>
    <t>24619F6A43C24C16AD69CF79FBCB44FA</t>
  </si>
  <si>
    <t>BFB0E1CAFDF54AA0A6DF51E123EF3C13</t>
  </si>
  <si>
    <t>D8030103418D44F1B474028BA6FFFC12</t>
  </si>
  <si>
    <t>Pagamento de ANDRE G ANDRADE</t>
  </si>
  <si>
    <t>Pagamento de aspacre2018@gmail.com</t>
  </si>
  <si>
    <t>Pagamento de CLAUDINEIA A CONCEI</t>
  </si>
  <si>
    <t>Pagamento de LUSIVAL de Matos ramos</t>
  </si>
  <si>
    <t>Pagamento de Clodoaldo Francisco dos Santos</t>
  </si>
  <si>
    <t>Pagamento de Welson Pereira Rodrigues</t>
  </si>
  <si>
    <t>Pagamento de Joyce Santos Pedro</t>
  </si>
  <si>
    <t>Pagamento de Alessandro Spohn</t>
  </si>
  <si>
    <t>Pagamento de RODRIGO REIS SIMOES</t>
  </si>
  <si>
    <t>Pagamento de Regivaldo dos santos junior</t>
  </si>
  <si>
    <t>Pagamento de Laerte Domingos da Silva</t>
  </si>
  <si>
    <t>Pagamento de hamilton almeida nt</t>
  </si>
  <si>
    <t>Pagamento de gleydson Silva Ribeiro</t>
  </si>
  <si>
    <t>Pagamento de Rogério José de Oliveira Santos</t>
  </si>
  <si>
    <t>DAT_EMISS</t>
  </si>
  <si>
    <t>DAT_PAGAM</t>
  </si>
  <si>
    <t>SITUAÇÃO</t>
  </si>
  <si>
    <t>Total_Saida</t>
  </si>
  <si>
    <t>Total de Vendas</t>
  </si>
  <si>
    <t>Pago</t>
  </si>
  <si>
    <t>Á_Vencer</t>
  </si>
  <si>
    <t>Atrasado</t>
  </si>
  <si>
    <t>DATA</t>
  </si>
  <si>
    <t>DESPESA</t>
  </si>
  <si>
    <t>STATUS</t>
  </si>
  <si>
    <t>Lucro</t>
  </si>
  <si>
    <t>DAT_SERVICO</t>
  </si>
  <si>
    <t>TIP_PAG</t>
  </si>
  <si>
    <t>Margem</t>
  </si>
  <si>
    <t>Indicadores</t>
  </si>
  <si>
    <t>a Receber</t>
  </si>
  <si>
    <t>A Vencer</t>
  </si>
  <si>
    <t>Atraso</t>
  </si>
  <si>
    <t>(#)</t>
  </si>
  <si>
    <t>($)</t>
  </si>
  <si>
    <t>(%)</t>
  </si>
  <si>
    <t>Lembretes</t>
  </si>
  <si>
    <t>Meta</t>
  </si>
  <si>
    <t>Voltar</t>
  </si>
  <si>
    <t>Rótulos de Linha</t>
  </si>
  <si>
    <t>Total Geral</t>
  </si>
  <si>
    <t>Soma de VALOR</t>
  </si>
  <si>
    <t>Rótulos de Coluna</t>
  </si>
  <si>
    <t>Em_Aberto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</si>
</sst>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[$R$-416]\ * #,##0.00_-;\-[$R$-416]\ * #,##0.00_-;_-[$R$-416]\ * &quot;-&quot;??_-;_-@_-"/>
    <numFmt numFmtId="166" formatCode="0.0%"/>
    <numFmt numFmtId="167" formatCode="_-&quot;R$&quot;* #,##0_-;\-&quot;R$&quot;* #,##0_-;_-&quot;R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0" fillId="0" borderId="0" xfId="0" applyNumberForma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4" fontId="0" fillId="0" borderId="0" xfId="2" applyFont="1"/>
    <xf numFmtId="14" fontId="4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/>
    <xf numFmtId="165" fontId="0" fillId="0" borderId="0" xfId="2" applyNumberFormat="1" applyFont="1"/>
    <xf numFmtId="0" fontId="3" fillId="0" borderId="0" xfId="0" applyFont="1" applyAlignment="1" applyProtection="1">
      <alignment horizontal="center" vertical="center"/>
      <protection locked="0"/>
    </xf>
    <xf numFmtId="1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65" fontId="3" fillId="0" borderId="0" xfId="0" applyNumberFormat="1" applyFont="1" applyAlignment="1" applyProtection="1">
      <alignment horizontal="center" vertical="center"/>
      <protection locked="0"/>
    </xf>
    <xf numFmtId="165" fontId="3" fillId="0" borderId="0" xfId="2" applyNumberFormat="1" applyFont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1" fontId="3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3" borderId="0" xfId="0" applyNumberForma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165" fontId="3" fillId="3" borderId="0" xfId="2" applyNumberFormat="1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3" fillId="3" borderId="0" xfId="0" applyNumberFormat="1" applyFont="1" applyFill="1" applyAlignment="1" applyProtection="1">
      <alignment horizontal="left" vertical="center"/>
      <protection locked="0"/>
    </xf>
    <xf numFmtId="49" fontId="3" fillId="3" borderId="0" xfId="0" applyNumberFormat="1" applyFont="1" applyFill="1" applyAlignment="1" applyProtection="1">
      <alignment horizontal="center" vertical="center"/>
      <protection locked="0"/>
    </xf>
    <xf numFmtId="165" fontId="0" fillId="0" borderId="0" xfId="2" applyNumberFormat="1" applyFont="1" applyProtection="1">
      <protection locked="0"/>
    </xf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Protection="1"/>
    <xf numFmtId="167" fontId="0" fillId="0" borderId="0" xfId="2" applyNumberFormat="1" applyFont="1" applyProtection="1"/>
    <xf numFmtId="165" fontId="0" fillId="0" borderId="0" xfId="2" applyNumberFormat="1" applyFont="1" applyProtection="1"/>
    <xf numFmtId="3" fontId="0" fillId="0" borderId="0" xfId="1" applyNumberFormat="1" applyFont="1" applyProtection="1"/>
    <xf numFmtId="165" fontId="0" fillId="0" borderId="0" xfId="0" applyNumberFormat="1" applyProtection="1"/>
    <xf numFmtId="166" fontId="6" fillId="0" borderId="0" xfId="0" applyNumberFormat="1" applyFont="1" applyProtection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Controle Financeiro - Prática - MEIs.xlsx]Indicadores!Tabela dinâmica1</c:name>
    <c:fmtId val="2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tx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Indicadores!$J$14:$J$15</c:f>
              <c:strCache>
                <c:ptCount val="1"/>
                <c:pt idx="0">
                  <c:v>Em_Aberto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Indicadores!$I$16:$I$22</c:f>
              <c:strCache>
                <c:ptCount val="6"/>
                <c:pt idx="0">
                  <c:v>22/02/2021</c:v>
                </c:pt>
                <c:pt idx="1">
                  <c:v>22/03/2021</c:v>
                </c:pt>
                <c:pt idx="2">
                  <c:v>22/04/2021</c:v>
                </c:pt>
                <c:pt idx="3">
                  <c:v>22/06/2021</c:v>
                </c:pt>
                <c:pt idx="4">
                  <c:v>22/07/2021</c:v>
                </c:pt>
                <c:pt idx="5">
                  <c:v>22/08/2021</c:v>
                </c:pt>
              </c:strCache>
            </c:strRef>
          </c:cat>
          <c:val>
            <c:numRef>
              <c:f>Indicadores!$J$16:$J$22</c:f>
              <c:numCache>
                <c:formatCode>General</c:formatCode>
                <c:ptCount val="6"/>
                <c:pt idx="1">
                  <c:v>28.1</c:v>
                </c:pt>
                <c:pt idx="2">
                  <c:v>28.1</c:v>
                </c:pt>
                <c:pt idx="3">
                  <c:v>94.2</c:v>
                </c:pt>
                <c:pt idx="4">
                  <c:v>47.1</c:v>
                </c:pt>
                <c:pt idx="5">
                  <c:v>236.32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F2-4433-B97D-6F157D52B529}"/>
            </c:ext>
          </c:extLst>
        </c:ser>
        <c:ser>
          <c:idx val="1"/>
          <c:order val="1"/>
          <c:tx>
            <c:strRef>
              <c:f>Indicadores!$K$14:$K$15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Indicadores!$I$16:$I$22</c:f>
              <c:strCache>
                <c:ptCount val="6"/>
                <c:pt idx="0">
                  <c:v>22/02/2021</c:v>
                </c:pt>
                <c:pt idx="1">
                  <c:v>22/03/2021</c:v>
                </c:pt>
                <c:pt idx="2">
                  <c:v>22/04/2021</c:v>
                </c:pt>
                <c:pt idx="3">
                  <c:v>22/06/2021</c:v>
                </c:pt>
                <c:pt idx="4">
                  <c:v>22/07/2021</c:v>
                </c:pt>
                <c:pt idx="5">
                  <c:v>22/08/2021</c:v>
                </c:pt>
              </c:strCache>
            </c:strRef>
          </c:cat>
          <c:val>
            <c:numRef>
              <c:f>Indicadores!$K$16:$K$22</c:f>
              <c:numCache>
                <c:formatCode>General</c:formatCode>
                <c:ptCount val="6"/>
                <c:pt idx="0">
                  <c:v>189.62</c:v>
                </c:pt>
                <c:pt idx="1">
                  <c:v>113.21000000000001</c:v>
                </c:pt>
                <c:pt idx="2">
                  <c:v>47.1</c:v>
                </c:pt>
                <c:pt idx="3">
                  <c:v>28.1</c:v>
                </c:pt>
                <c:pt idx="4">
                  <c:v>47.1</c:v>
                </c:pt>
                <c:pt idx="5">
                  <c:v>94.61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F2-4433-B97D-6F157D52B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479961583"/>
        <c:axId val="1479962415"/>
      </c:barChart>
      <c:catAx>
        <c:axId val="1479961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79962415"/>
        <c:crosses val="autoZero"/>
        <c:auto val="1"/>
        <c:lblAlgn val="ctr"/>
        <c:lblOffset val="100"/>
        <c:noMultiLvlLbl val="0"/>
      </c:catAx>
      <c:valAx>
        <c:axId val="1479962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79961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Controle Financeiro - Prática - MEIs.xlsx]Indicadores!Tabela dinâmica3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_(&quot;R$&quot;* #,##0_);_(&quot;R$&quot;* \(#,##0\);_(&quot;R$&quot;* &quot;-&quot;_);_(@_)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tx2"/>
          </a:solidFill>
          <a:ln>
            <a:solidFill>
              <a:schemeClr val="tx2"/>
            </a:solidFill>
          </a:ln>
          <a:effectLst/>
        </c:spPr>
      </c:pivotFmt>
      <c:pivotFmt>
        <c:idx val="15"/>
        <c:spPr>
          <a:solidFill>
            <a:schemeClr val="accent6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rgbClr val="00B0F0"/>
          </a:solidFill>
          <a:ln>
            <a:noFill/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Indicadores!$C$14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tx2"/>
              </a:solidFill>
              <a:ln>
                <a:solidFill>
                  <a:schemeClr val="tx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C90-4B03-B2ED-34C8C770512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C90-4B03-B2ED-34C8C77051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C90-4B03-B2ED-34C8C77051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90-4B03-B2ED-34C8C7705128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C90-4B03-B2ED-34C8C7705128}"/>
              </c:ext>
            </c:extLst>
          </c:dPt>
          <c:dLbls>
            <c:numFmt formatCode="_(&quot;R$&quot;* #,##0_);_(&quot;R$&quot;* \(#,##0\);_(&quot;R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Indicadores!$B$15:$B$20</c:f>
              <c:strCache>
                <c:ptCount val="5"/>
                <c:pt idx="0">
                  <c:v>Energia elétrica</c:v>
                </c:pt>
                <c:pt idx="1">
                  <c:v>Folha de pagamento</c:v>
                </c:pt>
                <c:pt idx="2">
                  <c:v>Materiais</c:v>
                </c:pt>
                <c:pt idx="3">
                  <c:v>Serviços contabilidade</c:v>
                </c:pt>
                <c:pt idx="4">
                  <c:v>Telefone</c:v>
                </c:pt>
              </c:strCache>
            </c:strRef>
          </c:cat>
          <c:val>
            <c:numRef>
              <c:f>Indicadores!$C$15:$C$20</c:f>
              <c:numCache>
                <c:formatCode>General</c:formatCode>
                <c:ptCount val="5"/>
                <c:pt idx="0">
                  <c:v>28182.02</c:v>
                </c:pt>
                <c:pt idx="1">
                  <c:v>56326.04</c:v>
                </c:pt>
                <c:pt idx="2">
                  <c:v>27708.58</c:v>
                </c:pt>
                <c:pt idx="3">
                  <c:v>14091.01</c:v>
                </c:pt>
                <c:pt idx="4">
                  <c:v>28332.42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C90-4B03-B2ED-34C8C770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hyperlink" Target="#Entradas!A1"/><Relationship Id="rId12" Type="http://schemas.openxmlformats.org/officeDocument/2006/relationships/chart" Target="../charts/chart2.xml"/><Relationship Id="rId2" Type="http://schemas.openxmlformats.org/officeDocument/2006/relationships/hyperlink" Target="#Clientes!A1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chart" Target="../charts/chart1.xml"/><Relationship Id="rId5" Type="http://schemas.openxmlformats.org/officeDocument/2006/relationships/image" Target="../media/image4.png"/><Relationship Id="rId10" Type="http://schemas.openxmlformats.org/officeDocument/2006/relationships/hyperlink" Target="#Sa&#237;das!A1"/><Relationship Id="rId4" Type="http://schemas.openxmlformats.org/officeDocument/2006/relationships/image" Target="../media/image3.png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Resum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Resum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99090</xdr:rowOff>
    </xdr:from>
    <xdr:to>
      <xdr:col>14</xdr:col>
      <xdr:colOff>0</xdr:colOff>
      <xdr:row>11</xdr:row>
      <xdr:rowOff>150328</xdr:rowOff>
    </xdr:to>
    <xdr:sp macro="" textlink="">
      <xdr:nvSpPr>
        <xdr:cNvPr id="1322" name="Retângulo 1321">
          <a:extLst>
            <a:ext uri="{FF2B5EF4-FFF2-40B4-BE49-F238E27FC236}">
              <a16:creationId xmlns:a16="http://schemas.microsoft.com/office/drawing/2014/main" id="{162F48CE-3852-40C7-9F9A-97DCD5277A99}"/>
            </a:ext>
          </a:extLst>
        </xdr:cNvPr>
        <xdr:cNvSpPr/>
      </xdr:nvSpPr>
      <xdr:spPr>
        <a:xfrm>
          <a:off x="0" y="1432590"/>
          <a:ext cx="10067192" cy="813238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13138</xdr:colOff>
      <xdr:row>7</xdr:row>
      <xdr:rowOff>105103</xdr:rowOff>
    </xdr:to>
    <xdr:sp macro="" textlink="">
      <xdr:nvSpPr>
        <xdr:cNvPr id="1211" name="Retângulo 1210">
          <a:extLst>
            <a:ext uri="{FF2B5EF4-FFF2-40B4-BE49-F238E27FC236}">
              <a16:creationId xmlns:a16="http://schemas.microsoft.com/office/drawing/2014/main" id="{0E73EAF0-9FB6-4472-BD0D-565E955812EA}"/>
            </a:ext>
          </a:extLst>
        </xdr:cNvPr>
        <xdr:cNvSpPr/>
      </xdr:nvSpPr>
      <xdr:spPr>
        <a:xfrm>
          <a:off x="0" y="0"/>
          <a:ext cx="10103069" cy="143860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485774</xdr:colOff>
      <xdr:row>0</xdr:row>
      <xdr:rowOff>104775</xdr:rowOff>
    </xdr:from>
    <xdr:to>
      <xdr:col>2</xdr:col>
      <xdr:colOff>361949</xdr:colOff>
      <xdr:row>6</xdr:row>
      <xdr:rowOff>151086</xdr:rowOff>
    </xdr:to>
    <xdr:sp macro="" textlink="">
      <xdr:nvSpPr>
        <xdr:cNvPr id="1212" name="Retângulo: Cantos Arredondados 1211">
          <a:extLst>
            <a:ext uri="{FF2B5EF4-FFF2-40B4-BE49-F238E27FC236}">
              <a16:creationId xmlns:a16="http://schemas.microsoft.com/office/drawing/2014/main" id="{5965534E-0287-4902-BF06-7078EB44205A}"/>
            </a:ext>
          </a:extLst>
        </xdr:cNvPr>
        <xdr:cNvSpPr/>
      </xdr:nvSpPr>
      <xdr:spPr>
        <a:xfrm>
          <a:off x="1096688" y="104775"/>
          <a:ext cx="638175" cy="1189311"/>
        </a:xfrm>
        <a:prstGeom prst="roundRect">
          <a:avLst>
            <a:gd name="adj" fmla="val 25902"/>
          </a:avLst>
        </a:prstGeom>
        <a:solidFill>
          <a:schemeClr val="tx2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66675</xdr:colOff>
      <xdr:row>0</xdr:row>
      <xdr:rowOff>104774</xdr:rowOff>
    </xdr:from>
    <xdr:to>
      <xdr:col>2</xdr:col>
      <xdr:colOff>157655</xdr:colOff>
      <xdr:row>6</xdr:row>
      <xdr:rowOff>177361</xdr:rowOff>
    </xdr:to>
    <xdr:sp macro="" textlink="">
      <xdr:nvSpPr>
        <xdr:cNvPr id="1213" name="Retângulo: Cantos Arredondados 1212">
          <a:extLst>
            <a:ext uri="{FF2B5EF4-FFF2-40B4-BE49-F238E27FC236}">
              <a16:creationId xmlns:a16="http://schemas.microsoft.com/office/drawing/2014/main" id="{B8D488B4-7A98-4312-B6A5-818C3CED0928}"/>
            </a:ext>
          </a:extLst>
        </xdr:cNvPr>
        <xdr:cNvSpPr/>
      </xdr:nvSpPr>
      <xdr:spPr>
        <a:xfrm>
          <a:off x="66675" y="104774"/>
          <a:ext cx="1463894" cy="1215587"/>
        </a:xfrm>
        <a:prstGeom prst="roundRect">
          <a:avLst>
            <a:gd name="adj" fmla="val 10216"/>
          </a:avLst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257501</xdr:colOff>
      <xdr:row>0</xdr:row>
      <xdr:rowOff>98206</xdr:rowOff>
    </xdr:from>
    <xdr:to>
      <xdr:col>13</xdr:col>
      <xdr:colOff>438476</xdr:colOff>
      <xdr:row>6</xdr:row>
      <xdr:rowOff>136306</xdr:rowOff>
    </xdr:to>
    <xdr:sp macro="" textlink="">
      <xdr:nvSpPr>
        <xdr:cNvPr id="1214" name="Retângulo: Cantos Arredondados 1213">
          <a:extLst>
            <a:ext uri="{FF2B5EF4-FFF2-40B4-BE49-F238E27FC236}">
              <a16:creationId xmlns:a16="http://schemas.microsoft.com/office/drawing/2014/main" id="{34C1CE34-6CF0-4F17-8D31-5EE25453FE6E}"/>
            </a:ext>
          </a:extLst>
        </xdr:cNvPr>
        <xdr:cNvSpPr/>
      </xdr:nvSpPr>
      <xdr:spPr>
        <a:xfrm>
          <a:off x="6931570" y="98206"/>
          <a:ext cx="2985923" cy="1181100"/>
        </a:xfrm>
        <a:prstGeom prst="roundRect">
          <a:avLst>
            <a:gd name="adj" fmla="val 10216"/>
          </a:avLst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72915</xdr:colOff>
      <xdr:row>0</xdr:row>
      <xdr:rowOff>111344</xdr:rowOff>
    </xdr:from>
    <xdr:to>
      <xdr:col>9</xdr:col>
      <xdr:colOff>158640</xdr:colOff>
      <xdr:row>6</xdr:row>
      <xdr:rowOff>149444</xdr:rowOff>
    </xdr:to>
    <xdr:sp macro="" textlink="">
      <xdr:nvSpPr>
        <xdr:cNvPr id="1215" name="Retângulo: Cantos Arredondados 1214">
          <a:extLst>
            <a:ext uri="{FF2B5EF4-FFF2-40B4-BE49-F238E27FC236}">
              <a16:creationId xmlns:a16="http://schemas.microsoft.com/office/drawing/2014/main" id="{58D50BF1-8E43-4EEA-B982-7FCF66041277}"/>
            </a:ext>
          </a:extLst>
        </xdr:cNvPr>
        <xdr:cNvSpPr/>
      </xdr:nvSpPr>
      <xdr:spPr>
        <a:xfrm>
          <a:off x="5525156" y="111344"/>
          <a:ext cx="1307553" cy="1181100"/>
        </a:xfrm>
        <a:prstGeom prst="roundRect">
          <a:avLst>
            <a:gd name="adj" fmla="val 10216"/>
          </a:avLst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466724</xdr:colOff>
      <xdr:row>0</xdr:row>
      <xdr:rowOff>104775</xdr:rowOff>
    </xdr:from>
    <xdr:to>
      <xdr:col>6</xdr:col>
      <xdr:colOff>906518</xdr:colOff>
      <xdr:row>6</xdr:row>
      <xdr:rowOff>142875</xdr:rowOff>
    </xdr:to>
    <xdr:sp macro="" textlink="">
      <xdr:nvSpPr>
        <xdr:cNvPr id="1216" name="Retângulo: Cantos Arredondados 1215">
          <a:extLst>
            <a:ext uri="{FF2B5EF4-FFF2-40B4-BE49-F238E27FC236}">
              <a16:creationId xmlns:a16="http://schemas.microsoft.com/office/drawing/2014/main" id="{9D481203-7B92-4346-9633-F772FD238EA0}"/>
            </a:ext>
          </a:extLst>
        </xdr:cNvPr>
        <xdr:cNvSpPr/>
      </xdr:nvSpPr>
      <xdr:spPr>
        <a:xfrm>
          <a:off x="1839638" y="104775"/>
          <a:ext cx="3586328" cy="1181100"/>
        </a:xfrm>
        <a:prstGeom prst="roundRect">
          <a:avLst>
            <a:gd name="adj" fmla="val 10216"/>
          </a:avLst>
        </a:prstGeom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147636</xdr:colOff>
      <xdr:row>0</xdr:row>
      <xdr:rowOff>104779</xdr:rowOff>
    </xdr:from>
    <xdr:to>
      <xdr:col>2</xdr:col>
      <xdr:colOff>385761</xdr:colOff>
      <xdr:row>6</xdr:row>
      <xdr:rowOff>137951</xdr:rowOff>
    </xdr:to>
    <xdr:sp macro="" textlink="DePara!$Q$2">
      <xdr:nvSpPr>
        <xdr:cNvPr id="1217" name="CaixaDeTexto 1216">
          <a:extLst>
            <a:ext uri="{FF2B5EF4-FFF2-40B4-BE49-F238E27FC236}">
              <a16:creationId xmlns:a16="http://schemas.microsoft.com/office/drawing/2014/main" id="{8E8868EC-BA89-4C3E-A5B7-9C62C018E4F3}"/>
            </a:ext>
          </a:extLst>
        </xdr:cNvPr>
        <xdr:cNvSpPr txBox="1"/>
      </xdr:nvSpPr>
      <xdr:spPr>
        <a:xfrm rot="5400000">
          <a:off x="1051527" y="573802"/>
          <a:ext cx="1176172" cy="2381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45F8B16F-0508-4617-A4EF-3EECDB1BEB4D}" type="TxLink">
            <a:rPr lang="en-US" sz="1100" b="1" i="0" u="none" strike="noStrike" baseline="0">
              <a:solidFill>
                <a:schemeClr val="bg1">
                  <a:lumMod val="95000"/>
                </a:schemeClr>
              </a:solidFill>
              <a:latin typeface="Calibri"/>
              <a:cs typeface="Calibri"/>
            </a:rPr>
            <a:pPr algn="ctr"/>
            <a:t>Janeiro</a:t>
          </a:fld>
          <a:endParaRPr lang="pt-BR" sz="1000" b="1">
            <a:solidFill>
              <a:schemeClr val="bg1">
                <a:lumMod val="9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479531</xdr:colOff>
      <xdr:row>2</xdr:row>
      <xdr:rowOff>60763</xdr:rowOff>
    </xdr:from>
    <xdr:to>
      <xdr:col>13</xdr:col>
      <xdr:colOff>426980</xdr:colOff>
      <xdr:row>3</xdr:row>
      <xdr:rowOff>108388</xdr:rowOff>
    </xdr:to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C7160A-6F25-4066-B4D1-C9CAECE27C7C}"/>
            </a:ext>
          </a:extLst>
        </xdr:cNvPr>
        <xdr:cNvSpPr txBox="1"/>
      </xdr:nvSpPr>
      <xdr:spPr>
        <a:xfrm>
          <a:off x="8375428" y="441763"/>
          <a:ext cx="1530569" cy="2381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Faturamento</a:t>
          </a:r>
          <a:endParaRPr lang="pt-BR" sz="700" b="1">
            <a:solidFill>
              <a:schemeClr val="bg1">
                <a:lumMod val="6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646058</xdr:colOff>
      <xdr:row>1</xdr:row>
      <xdr:rowOff>128753</xdr:rowOff>
    </xdr:from>
    <xdr:to>
      <xdr:col>4</xdr:col>
      <xdr:colOff>895129</xdr:colOff>
      <xdr:row>2</xdr:row>
      <xdr:rowOff>164225</xdr:rowOff>
    </xdr:to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51429999-6F2F-423F-9850-562A0DE45DAC}"/>
            </a:ext>
          </a:extLst>
        </xdr:cNvPr>
        <xdr:cNvSpPr txBox="1"/>
      </xdr:nvSpPr>
      <xdr:spPr>
        <a:xfrm>
          <a:off x="2761265" y="319253"/>
          <a:ext cx="1135881" cy="2259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Vendas</a:t>
          </a:r>
          <a:r>
            <a:rPr lang="pt-BR" sz="8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pt-BR" sz="8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Receber</a:t>
          </a:r>
        </a:p>
      </xdr:txBody>
    </xdr:sp>
    <xdr:clientData/>
  </xdr:twoCellAnchor>
  <xdr:twoCellAnchor>
    <xdr:from>
      <xdr:col>7</xdr:col>
      <xdr:colOff>72259</xdr:colOff>
      <xdr:row>5</xdr:row>
      <xdr:rowOff>22005</xdr:rowOff>
    </xdr:from>
    <xdr:to>
      <xdr:col>9</xdr:col>
      <xdr:colOff>177362</xdr:colOff>
      <xdr:row>6</xdr:row>
      <xdr:rowOff>145830</xdr:rowOff>
    </xdr:to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175299B7-8B96-4F88-B26F-BB2C0ACBBBBE}"/>
            </a:ext>
          </a:extLst>
        </xdr:cNvPr>
        <xdr:cNvSpPr txBox="1"/>
      </xdr:nvSpPr>
      <xdr:spPr>
        <a:xfrm>
          <a:off x="5524500" y="974505"/>
          <a:ext cx="1326931" cy="314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Total de Vendas</a:t>
          </a:r>
        </a:p>
      </xdr:txBody>
    </xdr:sp>
    <xdr:clientData/>
  </xdr:twoCellAnchor>
  <xdr:twoCellAnchor>
    <xdr:from>
      <xdr:col>11</xdr:col>
      <xdr:colOff>525517</xdr:colOff>
      <xdr:row>5</xdr:row>
      <xdr:rowOff>62076</xdr:rowOff>
    </xdr:from>
    <xdr:to>
      <xdr:col>13</xdr:col>
      <xdr:colOff>445046</xdr:colOff>
      <xdr:row>6</xdr:row>
      <xdr:rowOff>128750</xdr:rowOff>
    </xdr:to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3084283A-1193-4041-A629-CF44459F286B}"/>
            </a:ext>
          </a:extLst>
        </xdr:cNvPr>
        <xdr:cNvSpPr txBox="1"/>
      </xdr:nvSpPr>
      <xdr:spPr>
        <a:xfrm>
          <a:off x="8421414" y="1014576"/>
          <a:ext cx="1502649" cy="2571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Total de Despesas Pagas</a:t>
          </a:r>
        </a:p>
      </xdr:txBody>
    </xdr:sp>
    <xdr:clientData/>
  </xdr:twoCellAnchor>
  <xdr:twoCellAnchor>
    <xdr:from>
      <xdr:col>9</xdr:col>
      <xdr:colOff>262758</xdr:colOff>
      <xdr:row>2</xdr:row>
      <xdr:rowOff>89992</xdr:rowOff>
    </xdr:from>
    <xdr:to>
      <xdr:col>11</xdr:col>
      <xdr:colOff>466394</xdr:colOff>
      <xdr:row>3</xdr:row>
      <xdr:rowOff>109043</xdr:rowOff>
    </xdr:to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8D47C1CA-2775-4722-B68E-EE68C8D7E95D}"/>
            </a:ext>
          </a:extLst>
        </xdr:cNvPr>
        <xdr:cNvSpPr txBox="1"/>
      </xdr:nvSpPr>
      <xdr:spPr>
        <a:xfrm>
          <a:off x="6936827" y="470992"/>
          <a:ext cx="1425464" cy="20955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Lucro </a:t>
          </a:r>
          <a:r>
            <a:rPr lang="pt-BR" sz="8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Mensal</a:t>
          </a:r>
          <a:endParaRPr lang="pt-BR" sz="700" b="1">
            <a:solidFill>
              <a:schemeClr val="bg1">
                <a:lumMod val="6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472963</xdr:colOff>
      <xdr:row>1</xdr:row>
      <xdr:rowOff>13137</xdr:rowOff>
    </xdr:from>
    <xdr:to>
      <xdr:col>13</xdr:col>
      <xdr:colOff>440119</xdr:colOff>
      <xdr:row>2</xdr:row>
      <xdr:rowOff>118241</xdr:rowOff>
    </xdr:to>
    <xdr:sp macro="" textlink="$M$2">
      <xdr:nvSpPr>
        <xdr:cNvPr id="1223" name="CaixaDeTexto 1222">
          <a:extLst>
            <a:ext uri="{FF2B5EF4-FFF2-40B4-BE49-F238E27FC236}">
              <a16:creationId xmlns:a16="http://schemas.microsoft.com/office/drawing/2014/main" id="{8DBA7352-079B-42D7-A116-22382A6F481B}"/>
            </a:ext>
          </a:extLst>
        </xdr:cNvPr>
        <xdr:cNvSpPr txBox="1"/>
      </xdr:nvSpPr>
      <xdr:spPr>
        <a:xfrm>
          <a:off x="8368860" y="203637"/>
          <a:ext cx="1550276" cy="2956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FF334CA3-04C0-45AC-8700-3CF689281799}" type="TxLink">
            <a:rPr lang="en-US" sz="1400" b="1" i="0" u="none" strike="noStrike" baseline="0">
              <a:solidFill>
                <a:schemeClr val="accent5">
                  <a:lumMod val="75000"/>
                </a:schemeClr>
              </a:solidFill>
              <a:latin typeface="Calibri"/>
              <a:cs typeface="Calibri"/>
            </a:rPr>
            <a:pPr algn="ctr"/>
            <a:t> R$ 100.004,25 </a:t>
          </a:fld>
          <a:endParaRPr lang="pt-BR" sz="2400" b="1">
            <a:solidFill>
              <a:schemeClr val="accent5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86052</xdr:colOff>
      <xdr:row>2</xdr:row>
      <xdr:rowOff>2957</xdr:rowOff>
    </xdr:from>
    <xdr:to>
      <xdr:col>9</xdr:col>
      <xdr:colOff>157655</xdr:colOff>
      <xdr:row>5</xdr:row>
      <xdr:rowOff>79157</xdr:rowOff>
    </xdr:to>
    <xdr:sp macro="" textlink="M$4">
      <xdr:nvSpPr>
        <xdr:cNvPr id="1224" name="CaixaDeTexto 1223">
          <a:extLst>
            <a:ext uri="{FF2B5EF4-FFF2-40B4-BE49-F238E27FC236}">
              <a16:creationId xmlns:a16="http://schemas.microsoft.com/office/drawing/2014/main" id="{2607CDE3-714A-459D-A93F-4A6588CE8DDC}"/>
            </a:ext>
          </a:extLst>
        </xdr:cNvPr>
        <xdr:cNvSpPr txBox="1"/>
      </xdr:nvSpPr>
      <xdr:spPr>
        <a:xfrm>
          <a:off x="5538293" y="383957"/>
          <a:ext cx="1293431" cy="6477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89D8C706-7E27-4DC7-B4B0-D9C8235779B9}" type="TxLink">
            <a:rPr lang="en-US" sz="3200" b="0" i="0" u="none" strike="noStrike">
              <a:solidFill>
                <a:schemeClr val="tx2"/>
              </a:solidFill>
              <a:latin typeface="Calibri"/>
              <a:cs typeface="Calibri"/>
            </a:rPr>
            <a:pPr algn="ctr"/>
            <a:t>15</a:t>
          </a:fld>
          <a:endParaRPr lang="pt-BR" sz="19900" b="0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269327</xdr:colOff>
      <xdr:row>1</xdr:row>
      <xdr:rowOff>10838</xdr:rowOff>
    </xdr:from>
    <xdr:to>
      <xdr:col>11</xdr:col>
      <xdr:colOff>466395</xdr:colOff>
      <xdr:row>2</xdr:row>
      <xdr:rowOff>118240</xdr:rowOff>
    </xdr:to>
    <xdr:sp macro="" textlink="$M$5">
      <xdr:nvSpPr>
        <xdr:cNvPr id="1225" name="CaixaDeTexto 1224">
          <a:extLst>
            <a:ext uri="{FF2B5EF4-FFF2-40B4-BE49-F238E27FC236}">
              <a16:creationId xmlns:a16="http://schemas.microsoft.com/office/drawing/2014/main" id="{AAA816EC-40D5-49FE-BBBB-69D2924FDA5F}"/>
            </a:ext>
          </a:extLst>
        </xdr:cNvPr>
        <xdr:cNvSpPr txBox="1"/>
      </xdr:nvSpPr>
      <xdr:spPr>
        <a:xfrm>
          <a:off x="6943396" y="201338"/>
          <a:ext cx="1418896" cy="29790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36CF14D9-61BF-4B92-994D-2A185065FDE2}" type="TxLink">
            <a:rPr lang="en-US" sz="1400" b="1" i="0" u="none" strike="noStrike" baseline="0">
              <a:solidFill>
                <a:srgbClr val="00B050"/>
              </a:solidFill>
              <a:latin typeface="Calibri"/>
              <a:cs typeface="Calibri"/>
            </a:rPr>
            <a:pPr algn="ctr"/>
            <a:t> R$ 15.544,51 </a:t>
          </a:fld>
          <a:endParaRPr lang="pt-BR" sz="2000" b="1">
            <a:solidFill>
              <a:srgbClr val="00B05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538655</xdr:colOff>
      <xdr:row>3</xdr:row>
      <xdr:rowOff>183932</xdr:rowOff>
    </xdr:from>
    <xdr:to>
      <xdr:col>13</xdr:col>
      <xdr:colOff>433549</xdr:colOff>
      <xdr:row>5</xdr:row>
      <xdr:rowOff>85398</xdr:rowOff>
    </xdr:to>
    <xdr:sp macro="" textlink="$M$3">
      <xdr:nvSpPr>
        <xdr:cNvPr id="1226" name="CaixaDeTexto 1225">
          <a:extLst>
            <a:ext uri="{FF2B5EF4-FFF2-40B4-BE49-F238E27FC236}">
              <a16:creationId xmlns:a16="http://schemas.microsoft.com/office/drawing/2014/main" id="{7A5CC628-2EC3-4FB9-B808-C1E35B8DE3E5}"/>
            </a:ext>
          </a:extLst>
        </xdr:cNvPr>
        <xdr:cNvSpPr txBox="1"/>
      </xdr:nvSpPr>
      <xdr:spPr>
        <a:xfrm>
          <a:off x="8434552" y="755432"/>
          <a:ext cx="1478014" cy="282466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AE6CDC10-9987-47F9-A03B-DD6AD1147E4A}" type="TxLink">
            <a:rPr lang="en-US" sz="1400" b="1" i="0" u="none" strike="noStrike" baseline="0">
              <a:solidFill>
                <a:schemeClr val="accent4"/>
              </a:solidFill>
              <a:latin typeface="Calibri"/>
              <a:cs typeface="Calibri"/>
            </a:rPr>
            <a:pPr algn="ctr"/>
            <a:t> R$ 84.459,74 </a:t>
          </a:fld>
          <a:endParaRPr lang="pt-BR" sz="1400" b="1">
            <a:solidFill>
              <a:schemeClr val="accent4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16313</xdr:colOff>
      <xdr:row>1</xdr:row>
      <xdr:rowOff>141890</xdr:rowOff>
    </xdr:from>
    <xdr:to>
      <xdr:col>5</xdr:col>
      <xdr:colOff>408809</xdr:colOff>
      <xdr:row>2</xdr:row>
      <xdr:rowOff>161595</xdr:rowOff>
    </xdr:to>
    <xdr:sp macro="" textlink="$F$2">
      <xdr:nvSpPr>
        <xdr:cNvPr id="1227" name="CaixaDeTexto 1226">
          <a:extLst>
            <a:ext uri="{FF2B5EF4-FFF2-40B4-BE49-F238E27FC236}">
              <a16:creationId xmlns:a16="http://schemas.microsoft.com/office/drawing/2014/main" id="{8B947DBB-FFB2-4338-97F5-0201E8F6672A}"/>
            </a:ext>
          </a:extLst>
        </xdr:cNvPr>
        <xdr:cNvSpPr txBox="1"/>
      </xdr:nvSpPr>
      <xdr:spPr>
        <a:xfrm>
          <a:off x="3924847" y="332390"/>
          <a:ext cx="392496" cy="21020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92C6891A-C1DB-468A-AE9E-47523FA7E499}" type="TxLink">
            <a:rPr lang="en-US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pPr algn="ctr"/>
            <a:t>8</a:t>
          </a:fld>
          <a:endParaRPr lang="pt-BR" sz="6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86052</xdr:colOff>
      <xdr:row>0</xdr:row>
      <xdr:rowOff>183930</xdr:rowOff>
    </xdr:from>
    <xdr:to>
      <xdr:col>9</xdr:col>
      <xdr:colOff>181302</xdr:colOff>
      <xdr:row>2</xdr:row>
      <xdr:rowOff>117255</xdr:rowOff>
    </xdr:to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B2D2C7AC-9CB6-4EA8-8190-C9D2438B27AE}"/>
            </a:ext>
          </a:extLst>
        </xdr:cNvPr>
        <xdr:cNvSpPr txBox="1"/>
      </xdr:nvSpPr>
      <xdr:spPr>
        <a:xfrm>
          <a:off x="5538293" y="183930"/>
          <a:ext cx="1317078" cy="314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pt-BR" sz="7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511131</xdr:colOff>
      <xdr:row>0</xdr:row>
      <xdr:rowOff>96301</xdr:rowOff>
    </xdr:from>
    <xdr:to>
      <xdr:col>11</xdr:col>
      <xdr:colOff>513036</xdr:colOff>
      <xdr:row>6</xdr:row>
      <xdr:rowOff>136306</xdr:rowOff>
    </xdr:to>
    <xdr:cxnSp macro="">
      <xdr:nvCxnSpPr>
        <xdr:cNvPr id="1229" name="Conector reto 1228">
          <a:extLst>
            <a:ext uri="{FF2B5EF4-FFF2-40B4-BE49-F238E27FC236}">
              <a16:creationId xmlns:a16="http://schemas.microsoft.com/office/drawing/2014/main" id="{1FBED439-720A-4B4B-9032-5B80BEFC8099}"/>
            </a:ext>
          </a:extLst>
        </xdr:cNvPr>
        <xdr:cNvCxnSpPr/>
      </xdr:nvCxnSpPr>
      <xdr:spPr>
        <a:xfrm>
          <a:off x="8407028" y="96301"/>
          <a:ext cx="1905" cy="1183005"/>
        </a:xfrm>
        <a:prstGeom prst="line">
          <a:avLst/>
        </a:prstGeom>
        <a:ln>
          <a:solidFill>
            <a:schemeClr val="bg2">
              <a:lumMod val="7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3</xdr:row>
      <xdr:rowOff>76200</xdr:rowOff>
    </xdr:from>
    <xdr:to>
      <xdr:col>17</xdr:col>
      <xdr:colOff>476250</xdr:colOff>
      <xdr:row>5</xdr:row>
      <xdr:rowOff>85725</xdr:rowOff>
    </xdr:to>
    <xdr:sp macro="" textlink="$D$206">
      <xdr:nvSpPr>
        <xdr:cNvPr id="1230" name="Retângulo 1229">
          <a:extLst>
            <a:ext uri="{FF2B5EF4-FFF2-40B4-BE49-F238E27FC236}">
              <a16:creationId xmlns:a16="http://schemas.microsoft.com/office/drawing/2014/main" id="{FAF0FD44-E02E-464E-8E3D-0C4AB670EBF6}"/>
            </a:ext>
          </a:extLst>
        </xdr:cNvPr>
        <xdr:cNvSpPr/>
      </xdr:nvSpPr>
      <xdr:spPr>
        <a:xfrm>
          <a:off x="11989347" y="647700"/>
          <a:ext cx="40957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285357B-7DA2-4D0E-881D-03CF987A742D}" type="TxLink">
            <a:rPr lang="en-US" sz="12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209550</xdr:colOff>
      <xdr:row>3</xdr:row>
      <xdr:rowOff>76200</xdr:rowOff>
    </xdr:from>
    <xdr:to>
      <xdr:col>17</xdr:col>
      <xdr:colOff>9525</xdr:colOff>
      <xdr:row>5</xdr:row>
      <xdr:rowOff>85725</xdr:rowOff>
    </xdr:to>
    <xdr:sp macro="" textlink="$D$210">
      <xdr:nvSpPr>
        <xdr:cNvPr id="1231" name="Retângulo 1230">
          <a:extLst>
            <a:ext uri="{FF2B5EF4-FFF2-40B4-BE49-F238E27FC236}">
              <a16:creationId xmlns:a16="http://schemas.microsoft.com/office/drawing/2014/main" id="{E9863C19-AA34-4361-A250-14E914359642}"/>
            </a:ext>
          </a:extLst>
        </xdr:cNvPr>
        <xdr:cNvSpPr/>
      </xdr:nvSpPr>
      <xdr:spPr>
        <a:xfrm>
          <a:off x="11521309" y="647700"/>
          <a:ext cx="410888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E0B8429-3987-4BD2-A458-C91091076580}" type="TxLink">
            <a:rPr lang="en-US" sz="1100" b="0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342900</xdr:colOff>
      <xdr:row>3</xdr:row>
      <xdr:rowOff>76200</xdr:rowOff>
    </xdr:from>
    <xdr:to>
      <xdr:col>16</xdr:col>
      <xdr:colOff>142875</xdr:colOff>
      <xdr:row>5</xdr:row>
      <xdr:rowOff>85725</xdr:rowOff>
    </xdr:to>
    <xdr:sp macro="" textlink="$D$211">
      <xdr:nvSpPr>
        <xdr:cNvPr id="1232" name="Retângulo 1231">
          <a:extLst>
            <a:ext uri="{FF2B5EF4-FFF2-40B4-BE49-F238E27FC236}">
              <a16:creationId xmlns:a16="http://schemas.microsoft.com/office/drawing/2014/main" id="{1466B048-63A8-47FC-BCE8-1C55D67E2313}"/>
            </a:ext>
          </a:extLst>
        </xdr:cNvPr>
        <xdr:cNvSpPr/>
      </xdr:nvSpPr>
      <xdr:spPr>
        <a:xfrm>
          <a:off x="11043745" y="647700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C1D027E-0866-4C43-81E7-E91BAD7AE02D}" type="TxLink">
            <a:rPr lang="en-US" sz="1100" b="0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447675</xdr:colOff>
      <xdr:row>3</xdr:row>
      <xdr:rowOff>76200</xdr:rowOff>
    </xdr:from>
    <xdr:to>
      <xdr:col>15</xdr:col>
      <xdr:colOff>247650</xdr:colOff>
      <xdr:row>5</xdr:row>
      <xdr:rowOff>85725</xdr:rowOff>
    </xdr:to>
    <xdr:sp macro="" textlink="$D$212">
      <xdr:nvSpPr>
        <xdr:cNvPr id="1233" name="Retângulo 1232">
          <a:extLst>
            <a:ext uri="{FF2B5EF4-FFF2-40B4-BE49-F238E27FC236}">
              <a16:creationId xmlns:a16="http://schemas.microsoft.com/office/drawing/2014/main" id="{FA7F2EC4-37F7-4FB6-92A1-02C3AC604689}"/>
            </a:ext>
          </a:extLst>
        </xdr:cNvPr>
        <xdr:cNvSpPr/>
      </xdr:nvSpPr>
      <xdr:spPr>
        <a:xfrm>
          <a:off x="10537606" y="647700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B46D704-0664-4C5D-928A-C1D34263695B}" type="TxLink">
            <a:rPr lang="en-US" sz="1100" b="0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561975</xdr:colOff>
      <xdr:row>3</xdr:row>
      <xdr:rowOff>76200</xdr:rowOff>
    </xdr:from>
    <xdr:to>
      <xdr:col>18</xdr:col>
      <xdr:colOff>361950</xdr:colOff>
      <xdr:row>5</xdr:row>
      <xdr:rowOff>85725</xdr:rowOff>
    </xdr:to>
    <xdr:sp macro="" textlink="$D$207">
      <xdr:nvSpPr>
        <xdr:cNvPr id="1234" name="Retângulo 1233">
          <a:extLst>
            <a:ext uri="{FF2B5EF4-FFF2-40B4-BE49-F238E27FC236}">
              <a16:creationId xmlns:a16="http://schemas.microsoft.com/office/drawing/2014/main" id="{A68C4D6E-6AB3-41A4-98F8-01268658A964}"/>
            </a:ext>
          </a:extLst>
        </xdr:cNvPr>
        <xdr:cNvSpPr/>
      </xdr:nvSpPr>
      <xdr:spPr>
        <a:xfrm>
          <a:off x="12484647" y="647700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15C7F0C-7B0E-4D13-AB63-BD51E393C24F}" type="TxLink">
            <a:rPr lang="en-US" sz="1100" b="0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438150</xdr:colOff>
      <xdr:row>3</xdr:row>
      <xdr:rowOff>76200</xdr:rowOff>
    </xdr:from>
    <xdr:to>
      <xdr:col>19</xdr:col>
      <xdr:colOff>238125</xdr:colOff>
      <xdr:row>5</xdr:row>
      <xdr:rowOff>85725</xdr:rowOff>
    </xdr:to>
    <xdr:sp macro="" textlink="$D$208">
      <xdr:nvSpPr>
        <xdr:cNvPr id="1235" name="Retângulo 1234">
          <a:extLst>
            <a:ext uri="{FF2B5EF4-FFF2-40B4-BE49-F238E27FC236}">
              <a16:creationId xmlns:a16="http://schemas.microsoft.com/office/drawing/2014/main" id="{D5D9C016-AD4F-445D-8A9D-7AF106311F90}"/>
            </a:ext>
          </a:extLst>
        </xdr:cNvPr>
        <xdr:cNvSpPr/>
      </xdr:nvSpPr>
      <xdr:spPr>
        <a:xfrm>
          <a:off x="12971736" y="647700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84A9EC79-4FEA-45FB-9B69-73DCBE6F5EA6}" type="TxLink">
            <a:rPr lang="en-US" sz="1100" b="0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314325</xdr:colOff>
      <xdr:row>3</xdr:row>
      <xdr:rowOff>76200</xdr:rowOff>
    </xdr:from>
    <xdr:to>
      <xdr:col>20</xdr:col>
      <xdr:colOff>190500</xdr:colOff>
      <xdr:row>5</xdr:row>
      <xdr:rowOff>85725</xdr:rowOff>
    </xdr:to>
    <xdr:sp macro="" textlink="$D$209">
      <xdr:nvSpPr>
        <xdr:cNvPr id="1236" name="Retângulo 1235">
          <a:extLst>
            <a:ext uri="{FF2B5EF4-FFF2-40B4-BE49-F238E27FC236}">
              <a16:creationId xmlns:a16="http://schemas.microsoft.com/office/drawing/2014/main" id="{4DCE459D-1345-448E-882D-C562D981DDD6}"/>
            </a:ext>
          </a:extLst>
        </xdr:cNvPr>
        <xdr:cNvSpPr/>
      </xdr:nvSpPr>
      <xdr:spPr>
        <a:xfrm>
          <a:off x="13458825" y="647700"/>
          <a:ext cx="4870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3352B900-EB9D-497C-80FB-3EFAD1CC3270}" type="TxLink">
            <a:rPr lang="en-US" sz="1100" b="0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 </a:t>
          </a:fld>
          <a:endParaRPr lang="pt-BR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66675</xdr:colOff>
      <xdr:row>4</xdr:row>
      <xdr:rowOff>123825</xdr:rowOff>
    </xdr:from>
    <xdr:to>
      <xdr:col>17</xdr:col>
      <xdr:colOff>476250</xdr:colOff>
      <xdr:row>6</xdr:row>
      <xdr:rowOff>133350</xdr:rowOff>
    </xdr:to>
    <xdr:sp macro="" textlink="$G$207">
      <xdr:nvSpPr>
        <xdr:cNvPr id="1237" name="Retângulo 1236">
          <a:extLst>
            <a:ext uri="{FF2B5EF4-FFF2-40B4-BE49-F238E27FC236}">
              <a16:creationId xmlns:a16="http://schemas.microsoft.com/office/drawing/2014/main" id="{755DA291-557D-4394-AD1F-474D977AC3D6}"/>
            </a:ext>
          </a:extLst>
        </xdr:cNvPr>
        <xdr:cNvSpPr/>
      </xdr:nvSpPr>
      <xdr:spPr>
        <a:xfrm>
          <a:off x="11989347" y="885825"/>
          <a:ext cx="409575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7CD0554-2584-430C-BF14-5D14EEF52DF6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571500</xdr:colOff>
      <xdr:row>4</xdr:row>
      <xdr:rowOff>123825</xdr:rowOff>
    </xdr:from>
    <xdr:to>
      <xdr:col>18</xdr:col>
      <xdr:colOff>371475</xdr:colOff>
      <xdr:row>6</xdr:row>
      <xdr:rowOff>133350</xdr:rowOff>
    </xdr:to>
    <xdr:sp macro="" textlink="$G$208">
      <xdr:nvSpPr>
        <xdr:cNvPr id="1238" name="Retângulo 1237">
          <a:extLst>
            <a:ext uri="{FF2B5EF4-FFF2-40B4-BE49-F238E27FC236}">
              <a16:creationId xmlns:a16="http://schemas.microsoft.com/office/drawing/2014/main" id="{860556E7-4ECF-4F17-A2F5-A12AF6D559F9}"/>
            </a:ext>
          </a:extLst>
        </xdr:cNvPr>
        <xdr:cNvSpPr/>
      </xdr:nvSpPr>
      <xdr:spPr>
        <a:xfrm>
          <a:off x="12494172" y="885825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DD2723C-B9A6-43BC-AEF8-03531CF06885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18</xdr:col>
      <xdr:colOff>438150</xdr:colOff>
      <xdr:row>4</xdr:row>
      <xdr:rowOff>123825</xdr:rowOff>
    </xdr:from>
    <xdr:to>
      <xdr:col>19</xdr:col>
      <xdr:colOff>238125</xdr:colOff>
      <xdr:row>6</xdr:row>
      <xdr:rowOff>133350</xdr:rowOff>
    </xdr:to>
    <xdr:sp macro="" textlink="$G$209">
      <xdr:nvSpPr>
        <xdr:cNvPr id="1239" name="Retângulo 1238">
          <a:extLst>
            <a:ext uri="{FF2B5EF4-FFF2-40B4-BE49-F238E27FC236}">
              <a16:creationId xmlns:a16="http://schemas.microsoft.com/office/drawing/2014/main" id="{0DF3EDEF-CB8D-40C9-8718-B65EED16E4B3}"/>
            </a:ext>
          </a:extLst>
        </xdr:cNvPr>
        <xdr:cNvSpPr/>
      </xdr:nvSpPr>
      <xdr:spPr>
        <a:xfrm>
          <a:off x="12971736" y="885825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D3BEBF3-6EA7-491C-91E7-E9C5A38264E0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314325</xdr:colOff>
      <xdr:row>4</xdr:row>
      <xdr:rowOff>123825</xdr:rowOff>
    </xdr:from>
    <xdr:to>
      <xdr:col>20</xdr:col>
      <xdr:colOff>190500</xdr:colOff>
      <xdr:row>6</xdr:row>
      <xdr:rowOff>133350</xdr:rowOff>
    </xdr:to>
    <xdr:sp macro="" textlink="$G$210">
      <xdr:nvSpPr>
        <xdr:cNvPr id="1240" name="Retângulo 1239">
          <a:extLst>
            <a:ext uri="{FF2B5EF4-FFF2-40B4-BE49-F238E27FC236}">
              <a16:creationId xmlns:a16="http://schemas.microsoft.com/office/drawing/2014/main" id="{2D0B1E60-B37E-474D-87E2-AD3BC58A7126}"/>
            </a:ext>
          </a:extLst>
        </xdr:cNvPr>
        <xdr:cNvSpPr/>
      </xdr:nvSpPr>
      <xdr:spPr>
        <a:xfrm>
          <a:off x="13458825" y="885825"/>
          <a:ext cx="4870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2E646A2-DF2F-408C-9158-43260751B437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9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209550</xdr:colOff>
      <xdr:row>4</xdr:row>
      <xdr:rowOff>123825</xdr:rowOff>
    </xdr:from>
    <xdr:to>
      <xdr:col>17</xdr:col>
      <xdr:colOff>9525</xdr:colOff>
      <xdr:row>6</xdr:row>
      <xdr:rowOff>133350</xdr:rowOff>
    </xdr:to>
    <xdr:sp macro="" textlink="$G$211">
      <xdr:nvSpPr>
        <xdr:cNvPr id="1241" name="Retângulo 1240">
          <a:extLst>
            <a:ext uri="{FF2B5EF4-FFF2-40B4-BE49-F238E27FC236}">
              <a16:creationId xmlns:a16="http://schemas.microsoft.com/office/drawing/2014/main" id="{88D190C3-D711-48DB-8677-3C72153A25BE}"/>
            </a:ext>
          </a:extLst>
        </xdr:cNvPr>
        <xdr:cNvSpPr/>
      </xdr:nvSpPr>
      <xdr:spPr>
        <a:xfrm>
          <a:off x="11521309" y="885825"/>
          <a:ext cx="410888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74F7862-D0B3-4ACC-BA75-DF8D39D8A438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333375</xdr:colOff>
      <xdr:row>4</xdr:row>
      <xdr:rowOff>123825</xdr:rowOff>
    </xdr:from>
    <xdr:to>
      <xdr:col>16</xdr:col>
      <xdr:colOff>133350</xdr:colOff>
      <xdr:row>6</xdr:row>
      <xdr:rowOff>133350</xdr:rowOff>
    </xdr:to>
    <xdr:sp macro="" textlink="$G$212">
      <xdr:nvSpPr>
        <xdr:cNvPr id="1242" name="Retângulo 1241">
          <a:extLst>
            <a:ext uri="{FF2B5EF4-FFF2-40B4-BE49-F238E27FC236}">
              <a16:creationId xmlns:a16="http://schemas.microsoft.com/office/drawing/2014/main" id="{ABF5D5AE-6B61-448D-806C-B9C2B33E531F}"/>
            </a:ext>
          </a:extLst>
        </xdr:cNvPr>
        <xdr:cNvSpPr/>
      </xdr:nvSpPr>
      <xdr:spPr>
        <a:xfrm>
          <a:off x="11034220" y="885825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4070D4E-39BF-4CD6-878F-3681B27295FA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457200</xdr:colOff>
      <xdr:row>4</xdr:row>
      <xdr:rowOff>123825</xdr:rowOff>
    </xdr:from>
    <xdr:to>
      <xdr:col>15</xdr:col>
      <xdr:colOff>257175</xdr:colOff>
      <xdr:row>6</xdr:row>
      <xdr:rowOff>133350</xdr:rowOff>
    </xdr:to>
    <xdr:sp macro="" textlink="$G$213">
      <xdr:nvSpPr>
        <xdr:cNvPr id="1243" name="Retângulo 1242">
          <a:extLst>
            <a:ext uri="{FF2B5EF4-FFF2-40B4-BE49-F238E27FC236}">
              <a16:creationId xmlns:a16="http://schemas.microsoft.com/office/drawing/2014/main" id="{B012AD8E-CE96-4388-8D37-A48671155EEE}"/>
            </a:ext>
          </a:extLst>
        </xdr:cNvPr>
        <xdr:cNvSpPr/>
      </xdr:nvSpPr>
      <xdr:spPr>
        <a:xfrm>
          <a:off x="10547131" y="885825"/>
          <a:ext cx="410889" cy="390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961588E3-07D5-4051-8900-15F0CAB73F7E}" type="TxLink">
            <a:rPr lang="en-US" sz="800" b="0" i="0" u="none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 </a:t>
          </a:fld>
          <a:endParaRPr lang="pt-BR" sz="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518948</xdr:colOff>
      <xdr:row>4</xdr:row>
      <xdr:rowOff>182287</xdr:rowOff>
    </xdr:from>
    <xdr:to>
      <xdr:col>3</xdr:col>
      <xdr:colOff>709448</xdr:colOff>
      <xdr:row>6</xdr:row>
      <xdr:rowOff>115612</xdr:rowOff>
    </xdr:to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AC8454BA-8A96-4A3D-A2A3-8952A64D799A}"/>
            </a:ext>
          </a:extLst>
        </xdr:cNvPr>
        <xdr:cNvSpPr txBox="1"/>
      </xdr:nvSpPr>
      <xdr:spPr>
        <a:xfrm>
          <a:off x="1891862" y="944287"/>
          <a:ext cx="932793" cy="3143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Dias</a:t>
          </a:r>
          <a:r>
            <a:rPr lang="pt-BR" sz="7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Trabalhados</a:t>
          </a:r>
        </a:p>
      </xdr:txBody>
    </xdr:sp>
    <xdr:clientData/>
  </xdr:twoCellAnchor>
  <xdr:twoCellAnchor>
    <xdr:from>
      <xdr:col>2</xdr:col>
      <xdr:colOff>663795</xdr:colOff>
      <xdr:row>1</xdr:row>
      <xdr:rowOff>151086</xdr:rowOff>
    </xdr:from>
    <xdr:to>
      <xdr:col>3</xdr:col>
      <xdr:colOff>545224</xdr:colOff>
      <xdr:row>3</xdr:row>
      <xdr:rowOff>1</xdr:rowOff>
    </xdr:to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1C519A6B-2C20-4A28-8FB8-5EC6818F865B}"/>
            </a:ext>
          </a:extLst>
        </xdr:cNvPr>
        <xdr:cNvSpPr txBox="1"/>
      </xdr:nvSpPr>
      <xdr:spPr>
        <a:xfrm>
          <a:off x="2036709" y="341586"/>
          <a:ext cx="623722" cy="22991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0</xdr:col>
      <xdr:colOff>238125</xdr:colOff>
      <xdr:row>5</xdr:row>
      <xdr:rowOff>47625</xdr:rowOff>
    </xdr:from>
    <xdr:to>
      <xdr:col>1</xdr:col>
      <xdr:colOff>601389</xdr:colOff>
      <xdr:row>6</xdr:row>
      <xdr:rowOff>95250</xdr:rowOff>
    </xdr:to>
    <xdr:grpSp>
      <xdr:nvGrpSpPr>
        <xdr:cNvPr id="1246" name="Agrupar 1245">
          <a:extLst>
            <a:ext uri="{FF2B5EF4-FFF2-40B4-BE49-F238E27FC236}">
              <a16:creationId xmlns:a16="http://schemas.microsoft.com/office/drawing/2014/main" id="{E3595ED1-B172-46A5-9B86-D41231D8E730}"/>
            </a:ext>
          </a:extLst>
        </xdr:cNvPr>
        <xdr:cNvGrpSpPr/>
      </xdr:nvGrpSpPr>
      <xdr:grpSpPr>
        <a:xfrm>
          <a:off x="238125" y="1000125"/>
          <a:ext cx="972864" cy="238125"/>
          <a:chOff x="352425" y="847725"/>
          <a:chExt cx="971550" cy="238125"/>
        </a:xfrm>
      </xdr:grpSpPr>
      <xdr:sp macro="" textlink="">
        <xdr:nvSpPr>
          <xdr:cNvPr id="1247" name="CaixaDeTexto 1246">
            <a:extLst>
              <a:ext uri="{FF2B5EF4-FFF2-40B4-BE49-F238E27FC236}">
                <a16:creationId xmlns:a16="http://schemas.microsoft.com/office/drawing/2014/main" id="{EADDD918-411A-4B07-9B66-7B443058CCD6}"/>
              </a:ext>
            </a:extLst>
          </xdr:cNvPr>
          <xdr:cNvSpPr txBox="1"/>
        </xdr:nvSpPr>
        <xdr:spPr>
          <a:xfrm>
            <a:off x="352425" y="847725"/>
            <a:ext cx="971550" cy="23812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700" b="1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Suporte</a:t>
            </a:r>
          </a:p>
        </xdr:txBody>
      </xdr:sp>
      <xdr:pic>
        <xdr:nvPicPr>
          <xdr:cNvPr id="1248" name="Imagem 1247">
            <a:extLst>
              <a:ext uri="{FF2B5EF4-FFF2-40B4-BE49-F238E27FC236}">
                <a16:creationId xmlns:a16="http://schemas.microsoft.com/office/drawing/2014/main" id="{E4ED7327-7DD5-4A83-A419-F836FCBFFB4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28625" y="914400"/>
            <a:ext cx="123825" cy="12382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266700</xdr:colOff>
      <xdr:row>3</xdr:row>
      <xdr:rowOff>152400</xdr:rowOff>
    </xdr:from>
    <xdr:to>
      <xdr:col>1</xdr:col>
      <xdr:colOff>552449</xdr:colOff>
      <xdr:row>5</xdr:row>
      <xdr:rowOff>9525</xdr:rowOff>
    </xdr:to>
    <xdr:grpSp>
      <xdr:nvGrpSpPr>
        <xdr:cNvPr id="1249" name="Agrupar 1248">
          <a:extLst>
            <a:ext uri="{FF2B5EF4-FFF2-40B4-BE49-F238E27FC236}">
              <a16:creationId xmlns:a16="http://schemas.microsoft.com/office/drawing/2014/main" id="{0728F9CE-6A6F-4D8B-8A3C-C6418179212D}"/>
            </a:ext>
          </a:extLst>
        </xdr:cNvPr>
        <xdr:cNvGrpSpPr/>
      </xdr:nvGrpSpPr>
      <xdr:grpSpPr>
        <a:xfrm>
          <a:off x="266700" y="723900"/>
          <a:ext cx="895349" cy="238125"/>
          <a:chOff x="400050" y="600075"/>
          <a:chExt cx="895349" cy="238125"/>
        </a:xfrm>
      </xdr:grpSpPr>
      <xdr:sp macro="" textlink="">
        <xdr:nvSpPr>
          <xdr:cNvPr id="1250" name="CaixaDeTexto 124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1A9D87-C36E-4F47-AA9E-6A55002B16C9}"/>
              </a:ext>
            </a:extLst>
          </xdr:cNvPr>
          <xdr:cNvSpPr txBox="1"/>
        </xdr:nvSpPr>
        <xdr:spPr>
          <a:xfrm>
            <a:off x="400050" y="600075"/>
            <a:ext cx="895349" cy="23812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700" b="1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Clientes</a:t>
            </a:r>
          </a:p>
        </xdr:txBody>
      </xdr:sp>
      <xdr:pic>
        <xdr:nvPicPr>
          <xdr:cNvPr id="1251" name="Imagem 1250">
            <a:extLst>
              <a:ext uri="{FF2B5EF4-FFF2-40B4-BE49-F238E27FC236}">
                <a16:creationId xmlns:a16="http://schemas.microsoft.com/office/drawing/2014/main" id="{32090CBD-1552-4FA0-9812-BF698B22D3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8625" y="647700"/>
            <a:ext cx="142875" cy="142875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587925</xdr:colOff>
      <xdr:row>0</xdr:row>
      <xdr:rowOff>171450</xdr:rowOff>
    </xdr:from>
    <xdr:to>
      <xdr:col>1</xdr:col>
      <xdr:colOff>445049</xdr:colOff>
      <xdr:row>3</xdr:row>
      <xdr:rowOff>74215</xdr:rowOff>
    </xdr:to>
    <xdr:pic>
      <xdr:nvPicPr>
        <xdr:cNvPr id="1280" name="Imagem 1279">
          <a:extLst>
            <a:ext uri="{FF2B5EF4-FFF2-40B4-BE49-F238E27FC236}">
              <a16:creationId xmlns:a16="http://schemas.microsoft.com/office/drawing/2014/main" id="{99875ECE-BA56-45D4-9470-08F2AFF08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7925" y="171450"/>
          <a:ext cx="468038" cy="474265"/>
        </a:xfrm>
        <a:prstGeom prst="rect">
          <a:avLst/>
        </a:prstGeom>
      </xdr:spPr>
    </xdr:pic>
    <xdr:clientData/>
  </xdr:twoCellAnchor>
  <xdr:twoCellAnchor editAs="oneCell">
    <xdr:from>
      <xdr:col>9</xdr:col>
      <xdr:colOff>221701</xdr:colOff>
      <xdr:row>0</xdr:row>
      <xdr:rowOff>6569</xdr:rowOff>
    </xdr:from>
    <xdr:to>
      <xdr:col>9</xdr:col>
      <xdr:colOff>482339</xdr:colOff>
      <xdr:row>1</xdr:row>
      <xdr:rowOff>149444</xdr:rowOff>
    </xdr:to>
    <xdr:pic>
      <xdr:nvPicPr>
        <xdr:cNvPr id="1281" name="Imagem 1280" descr="Business Money Bag  Fill   Style Icon">
          <a:extLst>
            <a:ext uri="{FF2B5EF4-FFF2-40B4-BE49-F238E27FC236}">
              <a16:creationId xmlns:a16="http://schemas.microsoft.com/office/drawing/2014/main" id="{F8D94DFF-EF61-46F7-978B-9E334819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5770" y="6569"/>
          <a:ext cx="260638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555352</xdr:colOff>
      <xdr:row>0</xdr:row>
      <xdr:rowOff>106417</xdr:rowOff>
    </xdr:from>
    <xdr:to>
      <xdr:col>8</xdr:col>
      <xdr:colOff>306751</xdr:colOff>
      <xdr:row>2</xdr:row>
      <xdr:rowOff>77842</xdr:rowOff>
    </xdr:to>
    <xdr:pic>
      <xdr:nvPicPr>
        <xdr:cNvPr id="1282" name="Imagem 1281" descr="Client Icon">
          <a:extLst>
            <a:ext uri="{FF2B5EF4-FFF2-40B4-BE49-F238E27FC236}">
              <a16:creationId xmlns:a16="http://schemas.microsoft.com/office/drawing/2014/main" id="{5C5954C9-DAAE-4222-B7A9-DB463A35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7593" y="106417"/>
          <a:ext cx="362313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257501</xdr:colOff>
      <xdr:row>3</xdr:row>
      <xdr:rowOff>117256</xdr:rowOff>
    </xdr:from>
    <xdr:to>
      <xdr:col>13</xdr:col>
      <xdr:colOff>438476</xdr:colOff>
      <xdr:row>3</xdr:row>
      <xdr:rowOff>117256</xdr:rowOff>
    </xdr:to>
    <xdr:cxnSp macro="">
      <xdr:nvCxnSpPr>
        <xdr:cNvPr id="1283" name="Conector reto 1282">
          <a:extLst>
            <a:ext uri="{FF2B5EF4-FFF2-40B4-BE49-F238E27FC236}">
              <a16:creationId xmlns:a16="http://schemas.microsoft.com/office/drawing/2014/main" id="{F1B05331-D58E-4AE2-B6A9-1AF81B7F7C1B}"/>
            </a:ext>
          </a:extLst>
        </xdr:cNvPr>
        <xdr:cNvCxnSpPr>
          <a:stCxn id="1214" idx="3"/>
          <a:endCxn id="1214" idx="1"/>
        </xdr:cNvCxnSpPr>
      </xdr:nvCxnSpPr>
      <xdr:spPr>
        <a:xfrm flipH="1">
          <a:off x="6931570" y="688756"/>
          <a:ext cx="2985923" cy="0"/>
        </a:xfrm>
        <a:prstGeom prst="line">
          <a:avLst/>
        </a:prstGeom>
        <a:ln>
          <a:solidFill>
            <a:schemeClr val="bg2">
              <a:lumMod val="75000"/>
            </a:schemeClr>
          </a:solidFill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308742</xdr:colOff>
      <xdr:row>5</xdr:row>
      <xdr:rowOff>65688</xdr:rowOff>
    </xdr:from>
    <xdr:to>
      <xdr:col>11</xdr:col>
      <xdr:colOff>505809</xdr:colOff>
      <xdr:row>6</xdr:row>
      <xdr:rowOff>131379</xdr:rowOff>
    </xdr:to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BC7E225F-7C2E-4BEE-BFF1-DA4DB0B7B3C4}"/>
            </a:ext>
          </a:extLst>
        </xdr:cNvPr>
        <xdr:cNvSpPr txBox="1"/>
      </xdr:nvSpPr>
      <xdr:spPr>
        <a:xfrm>
          <a:off x="6982811" y="1018188"/>
          <a:ext cx="1418895" cy="25619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Margem Liq.(%)</a:t>
          </a:r>
          <a:endParaRPr lang="pt-BR" sz="800" b="1">
            <a:solidFill>
              <a:schemeClr val="bg1">
                <a:lumMod val="6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282465</xdr:colOff>
      <xdr:row>3</xdr:row>
      <xdr:rowOff>177361</xdr:rowOff>
    </xdr:from>
    <xdr:to>
      <xdr:col>11</xdr:col>
      <xdr:colOff>486758</xdr:colOff>
      <xdr:row>5</xdr:row>
      <xdr:rowOff>78828</xdr:rowOff>
    </xdr:to>
    <xdr:sp macro="" textlink="$M$6">
      <xdr:nvSpPr>
        <xdr:cNvPr id="1285" name="CaixaDeTexto 1284">
          <a:extLst>
            <a:ext uri="{FF2B5EF4-FFF2-40B4-BE49-F238E27FC236}">
              <a16:creationId xmlns:a16="http://schemas.microsoft.com/office/drawing/2014/main" id="{2E4E5C34-7AC5-4691-8627-93F42C41D9ED}"/>
            </a:ext>
          </a:extLst>
        </xdr:cNvPr>
        <xdr:cNvSpPr txBox="1"/>
      </xdr:nvSpPr>
      <xdr:spPr>
        <a:xfrm>
          <a:off x="6956534" y="748861"/>
          <a:ext cx="1426121" cy="28246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DEDE22B1-BC2B-479E-A04A-B25489BAF7B2}" type="TxLink">
            <a:rPr lang="en-US" sz="1400" b="1" i="0" u="none" strike="noStrike" baseline="0">
              <a:solidFill>
                <a:schemeClr val="tx2"/>
              </a:solidFill>
              <a:latin typeface="Calibri"/>
              <a:cs typeface="Calibri"/>
            </a:rPr>
            <a:pPr algn="ctr"/>
            <a:t>15,5%</a:t>
          </a:fld>
          <a:endParaRPr lang="pt-BR" sz="1400" b="1">
            <a:solidFill>
              <a:schemeClr val="tx2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436509</xdr:colOff>
      <xdr:row>1</xdr:row>
      <xdr:rowOff>141891</xdr:rowOff>
    </xdr:from>
    <xdr:to>
      <xdr:col>6</xdr:col>
      <xdr:colOff>748862</xdr:colOff>
      <xdr:row>2</xdr:row>
      <xdr:rowOff>161596</xdr:rowOff>
    </xdr:to>
    <xdr:sp macro="" textlink="$G$2">
      <xdr:nvSpPr>
        <xdr:cNvPr id="1286" name="CaixaDeTexto 1285">
          <a:extLst>
            <a:ext uri="{FF2B5EF4-FFF2-40B4-BE49-F238E27FC236}">
              <a16:creationId xmlns:a16="http://schemas.microsoft.com/office/drawing/2014/main" id="{D7675877-73EC-4FF2-80B0-84F57591165C}"/>
            </a:ext>
          </a:extLst>
        </xdr:cNvPr>
        <xdr:cNvSpPr txBox="1"/>
      </xdr:nvSpPr>
      <xdr:spPr>
        <a:xfrm>
          <a:off x="4345043" y="332391"/>
          <a:ext cx="923267" cy="21020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fld id="{F19FE60C-0FF2-4E8D-A514-D8B405E59B3C}" type="TxLink">
            <a:rPr lang="en-US" sz="1100" b="1" i="0" u="none" strike="noStrike" baseline="0">
              <a:solidFill>
                <a:srgbClr val="0070C0"/>
              </a:solidFill>
              <a:latin typeface="Calibri"/>
              <a:cs typeface="Calibri"/>
            </a:rPr>
            <a:pPr algn="l"/>
            <a:t> R$114.612 </a:t>
          </a:fld>
          <a:endParaRPr lang="pt-BR" sz="600" b="1">
            <a:solidFill>
              <a:srgbClr val="0070C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647372</xdr:colOff>
      <xdr:row>3</xdr:row>
      <xdr:rowOff>5256</xdr:rowOff>
    </xdr:from>
    <xdr:to>
      <xdr:col>4</xdr:col>
      <xdr:colOff>896443</xdr:colOff>
      <xdr:row>4</xdr:row>
      <xdr:rowOff>40728</xdr:rowOff>
    </xdr:to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53CC1A36-DB7D-445B-B27E-1380688A0B62}"/>
            </a:ext>
          </a:extLst>
        </xdr:cNvPr>
        <xdr:cNvSpPr txBox="1"/>
      </xdr:nvSpPr>
      <xdr:spPr>
        <a:xfrm>
          <a:off x="2762579" y="576756"/>
          <a:ext cx="1135881" cy="2259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Contas</a:t>
          </a:r>
          <a:r>
            <a:rPr lang="pt-BR" sz="8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</a:t>
          </a:r>
          <a:r>
            <a:rPr lang="pt-BR" sz="8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Vencer</a:t>
          </a:r>
        </a:p>
      </xdr:txBody>
    </xdr:sp>
    <xdr:clientData/>
  </xdr:twoCellAnchor>
  <xdr:twoCellAnchor>
    <xdr:from>
      <xdr:col>5</xdr:col>
      <xdr:colOff>17627</xdr:colOff>
      <xdr:row>3</xdr:row>
      <xdr:rowOff>18393</xdr:rowOff>
    </xdr:from>
    <xdr:to>
      <xdr:col>5</xdr:col>
      <xdr:colOff>410123</xdr:colOff>
      <xdr:row>4</xdr:row>
      <xdr:rowOff>38098</xdr:rowOff>
    </xdr:to>
    <xdr:sp macro="" textlink="$F$3">
      <xdr:nvSpPr>
        <xdr:cNvPr id="1288" name="CaixaDeTexto 1287">
          <a:extLst>
            <a:ext uri="{FF2B5EF4-FFF2-40B4-BE49-F238E27FC236}">
              <a16:creationId xmlns:a16="http://schemas.microsoft.com/office/drawing/2014/main" id="{07969833-4CBB-4B7F-9D46-C615738F05B2}"/>
            </a:ext>
          </a:extLst>
        </xdr:cNvPr>
        <xdr:cNvSpPr txBox="1"/>
      </xdr:nvSpPr>
      <xdr:spPr>
        <a:xfrm>
          <a:off x="3926161" y="589893"/>
          <a:ext cx="392496" cy="21020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CE570A68-2806-4DA5-B7FA-D91468313BDB}" type="TxLink">
            <a:rPr lang="en-US" sz="1100" b="1" i="0" u="none" strike="noStrike" baseline="0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3</a:t>
          </a:fld>
          <a:endParaRPr lang="pt-BR" sz="1100" b="1" i="0" u="none" strike="noStrike" baseline="0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642117</xdr:colOff>
      <xdr:row>4</xdr:row>
      <xdr:rowOff>72260</xdr:rowOff>
    </xdr:from>
    <xdr:to>
      <xdr:col>4</xdr:col>
      <xdr:colOff>891188</xdr:colOff>
      <xdr:row>5</xdr:row>
      <xdr:rowOff>107732</xdr:rowOff>
    </xdr:to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84DE1450-CD3A-4A38-865C-AFBDFF6B2748}"/>
            </a:ext>
          </a:extLst>
        </xdr:cNvPr>
        <xdr:cNvSpPr txBox="1"/>
      </xdr:nvSpPr>
      <xdr:spPr>
        <a:xfrm>
          <a:off x="2757324" y="834260"/>
          <a:ext cx="1135881" cy="22597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Contas</a:t>
          </a:r>
          <a:r>
            <a:rPr lang="pt-BR" sz="8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700" b="1" baseline="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Atrasadas</a:t>
          </a:r>
        </a:p>
      </xdr:txBody>
    </xdr:sp>
    <xdr:clientData/>
  </xdr:twoCellAnchor>
  <xdr:twoCellAnchor>
    <xdr:from>
      <xdr:col>5</xdr:col>
      <xdr:colOff>12372</xdr:colOff>
      <xdr:row>4</xdr:row>
      <xdr:rowOff>85397</xdr:rowOff>
    </xdr:from>
    <xdr:to>
      <xdr:col>5</xdr:col>
      <xdr:colOff>404868</xdr:colOff>
      <xdr:row>5</xdr:row>
      <xdr:rowOff>105102</xdr:rowOff>
    </xdr:to>
    <xdr:sp macro="" textlink="$F$4">
      <xdr:nvSpPr>
        <xdr:cNvPr id="1290" name="CaixaDeTexto 1289">
          <a:extLst>
            <a:ext uri="{FF2B5EF4-FFF2-40B4-BE49-F238E27FC236}">
              <a16:creationId xmlns:a16="http://schemas.microsoft.com/office/drawing/2014/main" id="{373E49D4-BF0A-4CC3-B067-3D171A0DA5F9}"/>
            </a:ext>
          </a:extLst>
        </xdr:cNvPr>
        <xdr:cNvSpPr txBox="1"/>
      </xdr:nvSpPr>
      <xdr:spPr>
        <a:xfrm>
          <a:off x="3920906" y="847397"/>
          <a:ext cx="392496" cy="21020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7FDCA316-E6DD-4AC2-9BAB-91C142A5A388}" type="TxLink">
            <a:rPr lang="en-US" sz="1100" b="1" i="0" u="none" strike="noStrike" baseline="0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2</a:t>
          </a:fld>
          <a:endParaRPr lang="pt-BR" sz="1100" b="1" i="0" u="none" strike="noStrike" baseline="0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5</xdr:col>
      <xdr:colOff>431254</xdr:colOff>
      <xdr:row>3</xdr:row>
      <xdr:rowOff>18394</xdr:rowOff>
    </xdr:from>
    <xdr:to>
      <xdr:col>6</xdr:col>
      <xdr:colOff>743607</xdr:colOff>
      <xdr:row>4</xdr:row>
      <xdr:rowOff>38099</xdr:rowOff>
    </xdr:to>
    <xdr:sp macro="" textlink="$G$3">
      <xdr:nvSpPr>
        <xdr:cNvPr id="1291" name="CaixaDeTexto 1290">
          <a:extLst>
            <a:ext uri="{FF2B5EF4-FFF2-40B4-BE49-F238E27FC236}">
              <a16:creationId xmlns:a16="http://schemas.microsoft.com/office/drawing/2014/main" id="{C9A6F17C-AE17-441F-9B9F-7B76D84A299D}"/>
            </a:ext>
          </a:extLst>
        </xdr:cNvPr>
        <xdr:cNvSpPr txBox="1"/>
      </xdr:nvSpPr>
      <xdr:spPr>
        <a:xfrm>
          <a:off x="4339788" y="589894"/>
          <a:ext cx="923267" cy="21020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/>
          <a:fld id="{9E560B6B-74C4-414D-BC0A-120FD040D77A}" type="TxLink">
            <a:rPr lang="en-US" sz="1100" b="1" i="0" u="none" strike="noStrike" baseline="0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l"/>
            <a:t>-R$42.282 </a:t>
          </a:fld>
          <a:endParaRPr lang="pt-BR" sz="1100" b="1" i="0" u="none" strike="noStrike" baseline="0">
            <a:solidFill>
              <a:schemeClr val="accent4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5</xdr:col>
      <xdr:colOff>439137</xdr:colOff>
      <xdr:row>4</xdr:row>
      <xdr:rowOff>85397</xdr:rowOff>
    </xdr:from>
    <xdr:to>
      <xdr:col>6</xdr:col>
      <xdr:colOff>751490</xdr:colOff>
      <xdr:row>5</xdr:row>
      <xdr:rowOff>105102</xdr:rowOff>
    </xdr:to>
    <xdr:sp macro="" textlink="$G$4">
      <xdr:nvSpPr>
        <xdr:cNvPr id="1292" name="CaixaDeTexto 1291">
          <a:extLst>
            <a:ext uri="{FF2B5EF4-FFF2-40B4-BE49-F238E27FC236}">
              <a16:creationId xmlns:a16="http://schemas.microsoft.com/office/drawing/2014/main" id="{5F70217B-1904-4036-82BD-D1D16078525A}"/>
            </a:ext>
          </a:extLst>
        </xdr:cNvPr>
        <xdr:cNvSpPr txBox="1"/>
      </xdr:nvSpPr>
      <xdr:spPr>
        <a:xfrm>
          <a:off x="4347671" y="847397"/>
          <a:ext cx="923267" cy="21020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l"/>
          <a:fld id="{7B2BC803-6884-4384-B234-22102D973945}" type="TxLink">
            <a:rPr lang="en-US" sz="1100" b="1" i="0" u="none" strike="noStrike" baseline="0">
              <a:solidFill>
                <a:schemeClr val="accent4"/>
              </a:solidFill>
              <a:latin typeface="Calibri"/>
              <a:ea typeface="+mn-ea"/>
              <a:cs typeface="Calibri"/>
            </a:rPr>
            <a:pPr marL="0" indent="0" algn="l"/>
            <a:t>-R$27.898 </a:t>
          </a:fld>
          <a:endParaRPr lang="pt-BR" sz="1100" b="1" i="0" u="none" strike="noStrike" baseline="0">
            <a:solidFill>
              <a:schemeClr val="accent4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2</xdr:col>
      <xdr:colOff>665110</xdr:colOff>
      <xdr:row>3</xdr:row>
      <xdr:rowOff>67003</xdr:rowOff>
    </xdr:from>
    <xdr:to>
      <xdr:col>3</xdr:col>
      <xdr:colOff>546539</xdr:colOff>
      <xdr:row>4</xdr:row>
      <xdr:rowOff>106418</xdr:rowOff>
    </xdr:to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2708F94D-1F42-4387-8D73-2C9EA56A7D61}"/>
            </a:ext>
          </a:extLst>
        </xdr:cNvPr>
        <xdr:cNvSpPr txBox="1"/>
      </xdr:nvSpPr>
      <xdr:spPr>
        <a:xfrm>
          <a:off x="2038024" y="638503"/>
          <a:ext cx="623722" cy="229915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2</xdr:col>
      <xdr:colOff>684815</xdr:colOff>
      <xdr:row>7</xdr:row>
      <xdr:rowOff>186427</xdr:rowOff>
    </xdr:from>
    <xdr:to>
      <xdr:col>3</xdr:col>
      <xdr:colOff>420086</xdr:colOff>
      <xdr:row>11</xdr:row>
      <xdr:rowOff>5452</xdr:rowOff>
    </xdr:to>
    <xdr:grpSp>
      <xdr:nvGrpSpPr>
        <xdr:cNvPr id="201" name="Agrupar 200">
          <a:extLst>
            <a:ext uri="{FF2B5EF4-FFF2-40B4-BE49-F238E27FC236}">
              <a16:creationId xmlns:a16="http://schemas.microsoft.com/office/drawing/2014/main" id="{B7B47DF2-EFB7-4904-AE72-001AE225FB18}"/>
            </a:ext>
          </a:extLst>
        </xdr:cNvPr>
        <xdr:cNvGrpSpPr/>
      </xdr:nvGrpSpPr>
      <xdr:grpSpPr>
        <a:xfrm>
          <a:off x="2056415" y="1519927"/>
          <a:ext cx="478221" cy="581025"/>
          <a:chOff x="2333626" y="1552772"/>
          <a:chExt cx="477564" cy="581025"/>
        </a:xfrm>
      </xdr:grpSpPr>
      <xdr:grpSp>
        <xdr:nvGrpSpPr>
          <xdr:cNvPr id="1297" name="Agrupar 1296">
            <a:extLst>
              <a:ext uri="{FF2B5EF4-FFF2-40B4-BE49-F238E27FC236}">
                <a16:creationId xmlns:a16="http://schemas.microsoft.com/office/drawing/2014/main" id="{4331E178-49B4-4F6E-8038-28E4995F825A}"/>
              </a:ext>
            </a:extLst>
          </xdr:cNvPr>
          <xdr:cNvGrpSpPr/>
        </xdr:nvGrpSpPr>
        <xdr:grpSpPr>
          <a:xfrm>
            <a:off x="2333626" y="1552772"/>
            <a:ext cx="477564" cy="581025"/>
            <a:chOff x="9391650" y="708660"/>
            <a:chExt cx="476250" cy="581025"/>
          </a:xfrm>
        </xdr:grpSpPr>
        <xdr:sp macro="" textlink="DePara!M3">
          <xdr:nvSpPr>
            <xdr:cNvPr id="1298" name="Retângulo: Cantos Arredondados 1297">
              <a:extLst>
                <a:ext uri="{FF2B5EF4-FFF2-40B4-BE49-F238E27FC236}">
                  <a16:creationId xmlns:a16="http://schemas.microsoft.com/office/drawing/2014/main" id="{5C461E26-B484-4789-96A2-BCFA274F9857}"/>
                </a:ext>
              </a:extLst>
            </xdr:cNvPr>
            <xdr:cNvSpPr/>
          </xdr:nvSpPr>
          <xdr:spPr>
            <a:xfrm>
              <a:off x="9429751" y="708660"/>
              <a:ext cx="419100" cy="581025"/>
            </a:xfrm>
            <a:prstGeom prst="roundRect">
              <a:avLst>
                <a:gd name="adj" fmla="val 29167"/>
              </a:avLst>
            </a:prstGeom>
            <a:solidFill>
              <a:schemeClr val="bg1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2CD48F87-F422-4AEF-84C2-DCE3500D1BB7}" type="TxLink">
                <a:rPr lang="en-US" sz="1000" b="1" i="0" u="none" strike="noStrike">
                  <a:solidFill>
                    <a:srgbClr val="000000"/>
                  </a:solidFill>
                  <a:latin typeface="Calibri"/>
                  <a:ea typeface="+mn-ea"/>
                  <a:cs typeface="Calibri"/>
                </a:rPr>
                <a:pPr marL="0" indent="0" algn="ctr"/>
                <a:t>21</a:t>
              </a:fld>
              <a:endParaRPr lang="pt-BR" sz="1000" b="1" i="0" u="none" strike="noStrike">
                <a:solidFill>
                  <a:srgbClr val="000000"/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3">
          <xdr:nvSpPr>
            <xdr:cNvPr id="1299" name="CaixaDeTexto 1298">
              <a:extLst>
                <a:ext uri="{FF2B5EF4-FFF2-40B4-BE49-F238E27FC236}">
                  <a16:creationId xmlns:a16="http://schemas.microsoft.com/office/drawing/2014/main" id="{D047DC25-1A5B-405A-8358-BB0E6B5C2142}"/>
                </a:ext>
              </a:extLst>
            </xdr:cNvPr>
            <xdr:cNvSpPr txBox="1"/>
          </xdr:nvSpPr>
          <xdr:spPr>
            <a:xfrm>
              <a:off x="9391650" y="966787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407E6F39-F38D-4C02-845D-BEC6CDB04F0F}" type="TxLink">
                <a:rPr lang="en-US" sz="1100" b="1" i="0" u="none" strike="noStrike">
                  <a:solidFill>
                    <a:schemeClr val="tx2"/>
                  </a:solidFill>
                  <a:latin typeface="Calibri"/>
                  <a:ea typeface="+mn-ea"/>
                  <a:cs typeface="Calibri"/>
                </a:rPr>
                <a:pPr marL="0" indent="0" algn="ctr"/>
                <a:t>Ter</a:t>
              </a:fld>
              <a:endParaRPr lang="pt-BR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endParaRPr>
            </a:p>
          </xdr:txBody>
        </xdr:sp>
      </xdr:grpSp>
      <xdr:cxnSp macro="">
        <xdr:nvCxnSpPr>
          <xdr:cNvPr id="1315" name="Conector reto 1314">
            <a:extLst>
              <a:ext uri="{FF2B5EF4-FFF2-40B4-BE49-F238E27FC236}">
                <a16:creationId xmlns:a16="http://schemas.microsoft.com/office/drawing/2014/main" id="{C50CBD94-9B7C-4716-8B38-637C9A62FB60}"/>
              </a:ext>
            </a:extLst>
          </xdr:cNvPr>
          <xdr:cNvCxnSpPr/>
        </xdr:nvCxnSpPr>
        <xdr:spPr>
          <a:xfrm>
            <a:off x="2447926" y="1853762"/>
            <a:ext cx="2286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439136</xdr:colOff>
      <xdr:row>8</xdr:row>
      <xdr:rowOff>1642</xdr:rowOff>
    </xdr:from>
    <xdr:to>
      <xdr:col>4</xdr:col>
      <xdr:colOff>29890</xdr:colOff>
      <xdr:row>11</xdr:row>
      <xdr:rowOff>11167</xdr:rowOff>
    </xdr:to>
    <xdr:grpSp>
      <xdr:nvGrpSpPr>
        <xdr:cNvPr id="200" name="Agrupar 199">
          <a:extLst>
            <a:ext uri="{FF2B5EF4-FFF2-40B4-BE49-F238E27FC236}">
              <a16:creationId xmlns:a16="http://schemas.microsoft.com/office/drawing/2014/main" id="{C92C6BAF-7A78-406C-A84E-74E19DF1CEA1}"/>
            </a:ext>
          </a:extLst>
        </xdr:cNvPr>
        <xdr:cNvGrpSpPr/>
      </xdr:nvGrpSpPr>
      <xdr:grpSpPr>
        <a:xfrm>
          <a:off x="2553686" y="1525642"/>
          <a:ext cx="476579" cy="581025"/>
          <a:chOff x="2830240" y="1558487"/>
          <a:chExt cx="477564" cy="581025"/>
        </a:xfrm>
      </xdr:grpSpPr>
      <xdr:grpSp>
        <xdr:nvGrpSpPr>
          <xdr:cNvPr id="1300" name="Agrupar 1299">
            <a:extLst>
              <a:ext uri="{FF2B5EF4-FFF2-40B4-BE49-F238E27FC236}">
                <a16:creationId xmlns:a16="http://schemas.microsoft.com/office/drawing/2014/main" id="{A82C3C25-0440-4627-9945-29FC1566B71E}"/>
              </a:ext>
            </a:extLst>
          </xdr:cNvPr>
          <xdr:cNvGrpSpPr/>
        </xdr:nvGrpSpPr>
        <xdr:grpSpPr>
          <a:xfrm>
            <a:off x="2830240" y="1558487"/>
            <a:ext cx="477564" cy="581025"/>
            <a:chOff x="9886950" y="714375"/>
            <a:chExt cx="476250" cy="581025"/>
          </a:xfrm>
        </xdr:grpSpPr>
        <xdr:sp macro="" textlink="DePara!M4">
          <xdr:nvSpPr>
            <xdr:cNvPr id="1301" name="Retângulo: Cantos Arredondados 1300">
              <a:extLst>
                <a:ext uri="{FF2B5EF4-FFF2-40B4-BE49-F238E27FC236}">
                  <a16:creationId xmlns:a16="http://schemas.microsoft.com/office/drawing/2014/main" id="{74F7423D-0DDD-4C32-8D69-73F92EBD86EC}"/>
                </a:ext>
              </a:extLst>
            </xdr:cNvPr>
            <xdr:cNvSpPr/>
          </xdr:nvSpPr>
          <xdr:spPr>
            <a:xfrm>
              <a:off x="9921241" y="714375"/>
              <a:ext cx="419100" cy="581025"/>
            </a:xfrm>
            <a:prstGeom prst="roundRect">
              <a:avLst>
                <a:gd name="adj" fmla="val 29167"/>
              </a:avLst>
            </a:prstGeom>
            <a:solidFill>
              <a:schemeClr val="bg1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5CAF6FA8-ABCB-4DFE-95FB-9F6A3A2250BE}" type="TxLink">
                <a:rPr lang="en-US" sz="1000" b="1" i="0" u="none" strike="noStrike">
                  <a:solidFill>
                    <a:srgbClr val="000000"/>
                  </a:solidFill>
                  <a:latin typeface="Calibri"/>
                  <a:ea typeface="+mn-ea"/>
                  <a:cs typeface="Calibri"/>
                </a:rPr>
                <a:pPr marL="0" indent="0" algn="ctr"/>
                <a:t>22</a:t>
              </a:fld>
              <a:endParaRPr lang="pt-BR" sz="1000" b="1" i="0" u="none" strike="noStrike">
                <a:solidFill>
                  <a:srgbClr val="000000"/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4">
          <xdr:nvSpPr>
            <xdr:cNvPr id="1302" name="CaixaDeTexto 1301">
              <a:extLst>
                <a:ext uri="{FF2B5EF4-FFF2-40B4-BE49-F238E27FC236}">
                  <a16:creationId xmlns:a16="http://schemas.microsoft.com/office/drawing/2014/main" id="{2333EC2B-1C97-4EE8-8200-C8C7B0A8925F}"/>
                </a:ext>
              </a:extLst>
            </xdr:cNvPr>
            <xdr:cNvSpPr txBox="1"/>
          </xdr:nvSpPr>
          <xdr:spPr>
            <a:xfrm>
              <a:off x="9886950" y="966787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BA8CAD4D-35FE-4FB9-83DE-6E73DD2A05C8}" type="TxLink">
                <a:rPr lang="en-US" sz="1100" b="1" i="0" u="none" strike="noStrike">
                  <a:solidFill>
                    <a:schemeClr val="tx2"/>
                  </a:solidFill>
                  <a:latin typeface="Calibri"/>
                  <a:ea typeface="+mn-ea"/>
                  <a:cs typeface="Calibri"/>
                </a:rPr>
                <a:pPr marL="0" indent="0" algn="ctr"/>
                <a:t>Qua</a:t>
              </a:fld>
              <a:endParaRPr lang="pt-BR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endParaRPr>
            </a:p>
          </xdr:txBody>
        </xdr:sp>
      </xdr:grpSp>
      <xdr:cxnSp macro="">
        <xdr:nvCxnSpPr>
          <xdr:cNvPr id="1316" name="Conector reto 1315">
            <a:extLst>
              <a:ext uri="{FF2B5EF4-FFF2-40B4-BE49-F238E27FC236}">
                <a16:creationId xmlns:a16="http://schemas.microsoft.com/office/drawing/2014/main" id="{6D496526-F708-47C2-B965-D6646B58A015}"/>
              </a:ext>
            </a:extLst>
          </xdr:cNvPr>
          <xdr:cNvCxnSpPr/>
        </xdr:nvCxnSpPr>
        <xdr:spPr>
          <a:xfrm>
            <a:off x="2944540" y="1844237"/>
            <a:ext cx="2286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39415</xdr:colOff>
      <xdr:row>7</xdr:row>
      <xdr:rowOff>180712</xdr:rowOff>
    </xdr:from>
    <xdr:to>
      <xdr:col>4</xdr:col>
      <xdr:colOff>515664</xdr:colOff>
      <xdr:row>10</xdr:row>
      <xdr:rowOff>190237</xdr:rowOff>
    </xdr:to>
    <xdr:grpSp>
      <xdr:nvGrpSpPr>
        <xdr:cNvPr id="199" name="Agrupar 198">
          <a:extLst>
            <a:ext uri="{FF2B5EF4-FFF2-40B4-BE49-F238E27FC236}">
              <a16:creationId xmlns:a16="http://schemas.microsoft.com/office/drawing/2014/main" id="{8AA67087-F7C9-414B-8C2C-B83D04665CE2}"/>
            </a:ext>
          </a:extLst>
        </xdr:cNvPr>
        <xdr:cNvGrpSpPr/>
      </xdr:nvGrpSpPr>
      <xdr:grpSpPr>
        <a:xfrm>
          <a:off x="3039790" y="1514212"/>
          <a:ext cx="476249" cy="581025"/>
          <a:chOff x="3317329" y="1547057"/>
          <a:chExt cx="476249" cy="581025"/>
        </a:xfrm>
      </xdr:grpSpPr>
      <xdr:grpSp>
        <xdr:nvGrpSpPr>
          <xdr:cNvPr id="1303" name="Agrupar 1302">
            <a:extLst>
              <a:ext uri="{FF2B5EF4-FFF2-40B4-BE49-F238E27FC236}">
                <a16:creationId xmlns:a16="http://schemas.microsoft.com/office/drawing/2014/main" id="{6E5D889A-417A-445B-ABAE-6A80E3B54E78}"/>
              </a:ext>
            </a:extLst>
          </xdr:cNvPr>
          <xdr:cNvGrpSpPr/>
        </xdr:nvGrpSpPr>
        <xdr:grpSpPr>
          <a:xfrm>
            <a:off x="3317329" y="1547057"/>
            <a:ext cx="476249" cy="581025"/>
            <a:chOff x="10372725" y="702945"/>
            <a:chExt cx="476250" cy="581025"/>
          </a:xfrm>
        </xdr:grpSpPr>
        <xdr:sp macro="" textlink="DePara!M5">
          <xdr:nvSpPr>
            <xdr:cNvPr id="1304" name="Retângulo: Cantos Arredondados 1303">
              <a:extLst>
                <a:ext uri="{FF2B5EF4-FFF2-40B4-BE49-F238E27FC236}">
                  <a16:creationId xmlns:a16="http://schemas.microsoft.com/office/drawing/2014/main" id="{29F4F685-26BC-4810-9818-8ECCF005E7C7}"/>
                </a:ext>
              </a:extLst>
            </xdr:cNvPr>
            <xdr:cNvSpPr/>
          </xdr:nvSpPr>
          <xdr:spPr>
            <a:xfrm>
              <a:off x="10412731" y="702945"/>
              <a:ext cx="419100" cy="581025"/>
            </a:xfrm>
            <a:prstGeom prst="roundRect">
              <a:avLst>
                <a:gd name="adj" fmla="val 29167"/>
              </a:avLst>
            </a:prstGeom>
            <a:solidFill>
              <a:schemeClr val="bg1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3D66D5EC-0A8D-43A9-A3B4-4C0FF24BB86A}" type="TxLink">
                <a:rPr lang="en-US" sz="1000" b="1" i="0" u="none" strike="noStrike">
                  <a:solidFill>
                    <a:srgbClr val="000000"/>
                  </a:solidFill>
                  <a:latin typeface="Calibri"/>
                  <a:ea typeface="+mn-ea"/>
                  <a:cs typeface="Calibri"/>
                </a:rPr>
                <a:pPr marL="0" indent="0" algn="ctr"/>
                <a:t>23</a:t>
              </a:fld>
              <a:endParaRPr lang="pt-BR" sz="1000" b="1" i="0" u="none" strike="noStrike">
                <a:solidFill>
                  <a:srgbClr val="000000"/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5">
          <xdr:nvSpPr>
            <xdr:cNvPr id="1305" name="CaixaDeTexto 1304">
              <a:extLst>
                <a:ext uri="{FF2B5EF4-FFF2-40B4-BE49-F238E27FC236}">
                  <a16:creationId xmlns:a16="http://schemas.microsoft.com/office/drawing/2014/main" id="{8D5FE9CA-8FBC-49BF-ACD7-353B45F3ED74}"/>
                </a:ext>
              </a:extLst>
            </xdr:cNvPr>
            <xdr:cNvSpPr txBox="1"/>
          </xdr:nvSpPr>
          <xdr:spPr>
            <a:xfrm>
              <a:off x="10372725" y="966787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33C02104-934C-40EF-AD6D-7033923EBC72}" type="TxLink">
                <a:rPr lang="en-US" sz="1100" b="1" i="0" u="none" strike="noStrike">
                  <a:solidFill>
                    <a:schemeClr val="tx2"/>
                  </a:solidFill>
                  <a:latin typeface="Calibri"/>
                  <a:ea typeface="+mn-ea"/>
                  <a:cs typeface="Calibri"/>
                </a:rPr>
                <a:pPr marL="0" indent="0" algn="ctr"/>
                <a:t>Qui</a:t>
              </a:fld>
              <a:endParaRPr lang="pt-BR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endParaRPr>
            </a:p>
          </xdr:txBody>
        </xdr:sp>
      </xdr:grpSp>
      <xdr:cxnSp macro="">
        <xdr:nvCxnSpPr>
          <xdr:cNvPr id="1317" name="Conector reto 1316">
            <a:extLst>
              <a:ext uri="{FF2B5EF4-FFF2-40B4-BE49-F238E27FC236}">
                <a16:creationId xmlns:a16="http://schemas.microsoft.com/office/drawing/2014/main" id="{D402184F-6D6D-47D2-8838-ACE08A2C8EAB}"/>
              </a:ext>
            </a:extLst>
          </xdr:cNvPr>
          <xdr:cNvCxnSpPr/>
        </xdr:nvCxnSpPr>
        <xdr:spPr>
          <a:xfrm>
            <a:off x="3452584" y="1832807"/>
            <a:ext cx="2286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544239</xdr:colOff>
      <xdr:row>7</xdr:row>
      <xdr:rowOff>169282</xdr:rowOff>
    </xdr:from>
    <xdr:to>
      <xdr:col>5</xdr:col>
      <xdr:colOff>115286</xdr:colOff>
      <xdr:row>10</xdr:row>
      <xdr:rowOff>178807</xdr:rowOff>
    </xdr:to>
    <xdr:grpSp>
      <xdr:nvGrpSpPr>
        <xdr:cNvPr id="198" name="Agrupar 197">
          <a:extLst>
            <a:ext uri="{FF2B5EF4-FFF2-40B4-BE49-F238E27FC236}">
              <a16:creationId xmlns:a16="http://schemas.microsoft.com/office/drawing/2014/main" id="{5CC69E72-B67B-4623-B83D-9BBF6764EF78}"/>
            </a:ext>
          </a:extLst>
        </xdr:cNvPr>
        <xdr:cNvGrpSpPr/>
      </xdr:nvGrpSpPr>
      <xdr:grpSpPr>
        <a:xfrm>
          <a:off x="3544614" y="1502782"/>
          <a:ext cx="475922" cy="581025"/>
          <a:chOff x="3822153" y="1535627"/>
          <a:chExt cx="477564" cy="581025"/>
        </a:xfrm>
      </xdr:grpSpPr>
      <xdr:grpSp>
        <xdr:nvGrpSpPr>
          <xdr:cNvPr id="1306" name="Agrupar 1305">
            <a:extLst>
              <a:ext uri="{FF2B5EF4-FFF2-40B4-BE49-F238E27FC236}">
                <a16:creationId xmlns:a16="http://schemas.microsoft.com/office/drawing/2014/main" id="{ECD4436A-5BA0-4C1F-92C0-4F88CC29009D}"/>
              </a:ext>
            </a:extLst>
          </xdr:cNvPr>
          <xdr:cNvGrpSpPr/>
        </xdr:nvGrpSpPr>
        <xdr:grpSpPr>
          <a:xfrm>
            <a:off x="3822153" y="1535627"/>
            <a:ext cx="477564" cy="581025"/>
            <a:chOff x="10877550" y="691515"/>
            <a:chExt cx="476250" cy="581025"/>
          </a:xfrm>
        </xdr:grpSpPr>
        <xdr:sp macro="" textlink="DePara!M6">
          <xdr:nvSpPr>
            <xdr:cNvPr id="1307" name="Retângulo: Cantos Arredondados 1306">
              <a:extLst>
                <a:ext uri="{FF2B5EF4-FFF2-40B4-BE49-F238E27FC236}">
                  <a16:creationId xmlns:a16="http://schemas.microsoft.com/office/drawing/2014/main" id="{492EA718-EA33-484B-BBC3-886C33218974}"/>
                </a:ext>
              </a:extLst>
            </xdr:cNvPr>
            <xdr:cNvSpPr/>
          </xdr:nvSpPr>
          <xdr:spPr>
            <a:xfrm>
              <a:off x="10904221" y="691515"/>
              <a:ext cx="419100" cy="581025"/>
            </a:xfrm>
            <a:prstGeom prst="roundRect">
              <a:avLst>
                <a:gd name="adj" fmla="val 29167"/>
              </a:avLst>
            </a:prstGeom>
            <a:solidFill>
              <a:schemeClr val="bg1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8C191CD1-9277-4BCC-8B2D-5D5B9EA295D2}" type="TxLink">
                <a:rPr lang="en-US" sz="1000" b="1" i="0" u="none" strike="noStrike">
                  <a:solidFill>
                    <a:srgbClr val="000000"/>
                  </a:solidFill>
                  <a:latin typeface="Calibri"/>
                  <a:ea typeface="+mn-ea"/>
                  <a:cs typeface="Calibri"/>
                </a:rPr>
                <a:pPr marL="0" indent="0" algn="ctr"/>
                <a:t>24</a:t>
              </a:fld>
              <a:endParaRPr lang="pt-BR" sz="1000" b="1" i="0" u="none" strike="noStrike">
                <a:solidFill>
                  <a:srgbClr val="000000"/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6">
          <xdr:nvSpPr>
            <xdr:cNvPr id="1308" name="CaixaDeTexto 1307">
              <a:extLst>
                <a:ext uri="{FF2B5EF4-FFF2-40B4-BE49-F238E27FC236}">
                  <a16:creationId xmlns:a16="http://schemas.microsoft.com/office/drawing/2014/main" id="{65F82FF1-5201-4D94-AC7B-B6CCC72B4787}"/>
                </a:ext>
              </a:extLst>
            </xdr:cNvPr>
            <xdr:cNvSpPr txBox="1"/>
          </xdr:nvSpPr>
          <xdr:spPr>
            <a:xfrm>
              <a:off x="10877550" y="966787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A2B9A918-32DD-4B44-AA32-B7E123AE615B}" type="TxLink">
                <a:rPr lang="en-US" sz="1100" b="1" i="0" u="none" strike="noStrike">
                  <a:solidFill>
                    <a:schemeClr val="tx2"/>
                  </a:solidFill>
                  <a:latin typeface="Calibri"/>
                  <a:ea typeface="+mn-ea"/>
                  <a:cs typeface="Calibri"/>
                </a:rPr>
                <a:pPr marL="0" indent="0" algn="ctr"/>
                <a:t>Sex</a:t>
              </a:fld>
              <a:endParaRPr lang="pt-BR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endParaRPr>
            </a:p>
          </xdr:txBody>
        </xdr:sp>
      </xdr:grpSp>
      <xdr:cxnSp macro="">
        <xdr:nvCxnSpPr>
          <xdr:cNvPr id="1318" name="Conector reto 1317">
            <a:extLst>
              <a:ext uri="{FF2B5EF4-FFF2-40B4-BE49-F238E27FC236}">
                <a16:creationId xmlns:a16="http://schemas.microsoft.com/office/drawing/2014/main" id="{FE859B24-A05A-4D1C-9D93-064508C7823A}"/>
              </a:ext>
            </a:extLst>
          </xdr:cNvPr>
          <xdr:cNvCxnSpPr/>
        </xdr:nvCxnSpPr>
        <xdr:spPr>
          <a:xfrm>
            <a:off x="3956817" y="1815662"/>
            <a:ext cx="22860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124811</xdr:colOff>
      <xdr:row>7</xdr:row>
      <xdr:rowOff>174997</xdr:rowOff>
    </xdr:from>
    <xdr:to>
      <xdr:col>5</xdr:col>
      <xdr:colOff>602375</xdr:colOff>
      <xdr:row>10</xdr:row>
      <xdr:rowOff>184522</xdr:rowOff>
    </xdr:to>
    <xdr:grpSp>
      <xdr:nvGrpSpPr>
        <xdr:cNvPr id="197" name="Agrupar 196">
          <a:extLst>
            <a:ext uri="{FF2B5EF4-FFF2-40B4-BE49-F238E27FC236}">
              <a16:creationId xmlns:a16="http://schemas.microsoft.com/office/drawing/2014/main" id="{9295B95C-5CA6-4DC5-B56C-F6A7754ECD5C}"/>
            </a:ext>
          </a:extLst>
        </xdr:cNvPr>
        <xdr:cNvGrpSpPr/>
      </xdr:nvGrpSpPr>
      <xdr:grpSpPr>
        <a:xfrm>
          <a:off x="4030061" y="1508497"/>
          <a:ext cx="477564" cy="581025"/>
          <a:chOff x="4309242" y="1541342"/>
          <a:chExt cx="477564" cy="581025"/>
        </a:xfrm>
      </xdr:grpSpPr>
      <xdr:grpSp>
        <xdr:nvGrpSpPr>
          <xdr:cNvPr id="1309" name="Agrupar 1308">
            <a:extLst>
              <a:ext uri="{FF2B5EF4-FFF2-40B4-BE49-F238E27FC236}">
                <a16:creationId xmlns:a16="http://schemas.microsoft.com/office/drawing/2014/main" id="{394D06AE-2FB3-404D-A8E1-5F690590D8B9}"/>
              </a:ext>
            </a:extLst>
          </xdr:cNvPr>
          <xdr:cNvGrpSpPr/>
        </xdr:nvGrpSpPr>
        <xdr:grpSpPr>
          <a:xfrm>
            <a:off x="4309242" y="1541342"/>
            <a:ext cx="477564" cy="581025"/>
            <a:chOff x="11363325" y="697230"/>
            <a:chExt cx="476250" cy="581025"/>
          </a:xfrm>
        </xdr:grpSpPr>
        <xdr:sp macro="" textlink="DePara!M7">
          <xdr:nvSpPr>
            <xdr:cNvPr id="1310" name="Retângulo: Cantos Arredondados 1309">
              <a:extLst>
                <a:ext uri="{FF2B5EF4-FFF2-40B4-BE49-F238E27FC236}">
                  <a16:creationId xmlns:a16="http://schemas.microsoft.com/office/drawing/2014/main" id="{FB6F9E41-C062-4516-9C46-309BFB0E667B}"/>
                </a:ext>
              </a:extLst>
            </xdr:cNvPr>
            <xdr:cNvSpPr/>
          </xdr:nvSpPr>
          <xdr:spPr>
            <a:xfrm>
              <a:off x="11395711" y="697230"/>
              <a:ext cx="419100" cy="581025"/>
            </a:xfrm>
            <a:prstGeom prst="roundRect">
              <a:avLst>
                <a:gd name="adj" fmla="val 29167"/>
              </a:avLst>
            </a:prstGeom>
            <a:solidFill>
              <a:schemeClr val="bg1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6D12BA3C-DB06-4C54-8315-B329A9102E1F}" type="TxLink">
                <a:rPr lang="en-US" sz="1000" b="1" i="0" u="none" strike="noStrike">
                  <a:solidFill>
                    <a:srgbClr val="000000"/>
                  </a:solidFill>
                  <a:latin typeface="Calibri"/>
                  <a:ea typeface="+mn-ea"/>
                  <a:cs typeface="Calibri"/>
                </a:rPr>
                <a:pPr marL="0" indent="0" algn="ctr"/>
                <a:t>25</a:t>
              </a:fld>
              <a:endParaRPr lang="pt-BR" sz="1000" b="1" i="0" u="none" strike="noStrike">
                <a:solidFill>
                  <a:srgbClr val="000000"/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7">
          <xdr:nvSpPr>
            <xdr:cNvPr id="1311" name="CaixaDeTexto 1310">
              <a:extLst>
                <a:ext uri="{FF2B5EF4-FFF2-40B4-BE49-F238E27FC236}">
                  <a16:creationId xmlns:a16="http://schemas.microsoft.com/office/drawing/2014/main" id="{D8B3AAA7-3A3C-42F1-B0AD-032A435330E1}"/>
                </a:ext>
              </a:extLst>
            </xdr:cNvPr>
            <xdr:cNvSpPr txBox="1"/>
          </xdr:nvSpPr>
          <xdr:spPr>
            <a:xfrm>
              <a:off x="11363325" y="966787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fld id="{D3F55A81-7CFC-4F8A-9D04-616B2D21B744}" type="TxLink">
                <a:rPr lang="en-US" sz="1100" b="1" i="0" u="none" strike="noStrike">
                  <a:solidFill>
                    <a:schemeClr val="tx2"/>
                  </a:solidFill>
                  <a:latin typeface="Calibri"/>
                  <a:ea typeface="+mn-ea"/>
                  <a:cs typeface="Calibri"/>
                </a:rPr>
                <a:pPr marL="0" indent="0" algn="ctr"/>
                <a:t>Sáb</a:t>
              </a:fld>
              <a:endParaRPr lang="pt-BR" sz="1100" b="1" i="0" u="none" strike="noStrike">
                <a:solidFill>
                  <a:schemeClr val="tx2"/>
                </a:solidFill>
                <a:latin typeface="Calibri"/>
                <a:ea typeface="+mn-ea"/>
                <a:cs typeface="Calibri"/>
              </a:endParaRPr>
            </a:p>
          </xdr:txBody>
        </xdr:sp>
      </xdr:grpSp>
      <xdr:cxnSp macro="">
        <xdr:nvCxnSpPr>
          <xdr:cNvPr id="1319" name="Conector reto 1318">
            <a:extLst>
              <a:ext uri="{FF2B5EF4-FFF2-40B4-BE49-F238E27FC236}">
                <a16:creationId xmlns:a16="http://schemas.microsoft.com/office/drawing/2014/main" id="{FF42E0F2-A05E-43C7-9932-98748D314F74}"/>
              </a:ext>
            </a:extLst>
          </xdr:cNvPr>
          <xdr:cNvCxnSpPr/>
        </xdr:nvCxnSpPr>
        <xdr:spPr>
          <a:xfrm>
            <a:off x="4433067" y="1825187"/>
            <a:ext cx="229914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986</xdr:colOff>
      <xdr:row>7</xdr:row>
      <xdr:rowOff>163567</xdr:rowOff>
    </xdr:from>
    <xdr:to>
      <xdr:col>6</xdr:col>
      <xdr:colOff>478550</xdr:colOff>
      <xdr:row>10</xdr:row>
      <xdr:rowOff>173092</xdr:rowOff>
    </xdr:to>
    <xdr:grpSp>
      <xdr:nvGrpSpPr>
        <xdr:cNvPr id="196" name="Agrupar 195">
          <a:extLst>
            <a:ext uri="{FF2B5EF4-FFF2-40B4-BE49-F238E27FC236}">
              <a16:creationId xmlns:a16="http://schemas.microsoft.com/office/drawing/2014/main" id="{29488870-6CE4-4FC8-B33D-A8E7FC229E18}"/>
            </a:ext>
          </a:extLst>
        </xdr:cNvPr>
        <xdr:cNvGrpSpPr/>
      </xdr:nvGrpSpPr>
      <xdr:grpSpPr>
        <a:xfrm>
          <a:off x="4515836" y="1497067"/>
          <a:ext cx="477564" cy="581025"/>
          <a:chOff x="4796331" y="1529912"/>
          <a:chExt cx="477564" cy="581025"/>
        </a:xfrm>
      </xdr:grpSpPr>
      <xdr:grpSp>
        <xdr:nvGrpSpPr>
          <xdr:cNvPr id="1312" name="Agrupar 1311">
            <a:extLst>
              <a:ext uri="{FF2B5EF4-FFF2-40B4-BE49-F238E27FC236}">
                <a16:creationId xmlns:a16="http://schemas.microsoft.com/office/drawing/2014/main" id="{4A76C20C-DC27-4D71-9524-4FDA9F9E8B49}"/>
              </a:ext>
            </a:extLst>
          </xdr:cNvPr>
          <xdr:cNvGrpSpPr/>
        </xdr:nvGrpSpPr>
        <xdr:grpSpPr>
          <a:xfrm>
            <a:off x="4796331" y="1529912"/>
            <a:ext cx="477564" cy="581025"/>
            <a:chOff x="11849100" y="685800"/>
            <a:chExt cx="476250" cy="581025"/>
          </a:xfrm>
        </xdr:grpSpPr>
        <xdr:sp macro="" textlink="DePara!M8">
          <xdr:nvSpPr>
            <xdr:cNvPr id="1313" name="Retângulo: Cantos Arredondados 1312">
              <a:extLst>
                <a:ext uri="{FF2B5EF4-FFF2-40B4-BE49-F238E27FC236}">
                  <a16:creationId xmlns:a16="http://schemas.microsoft.com/office/drawing/2014/main" id="{57176B22-4E6C-4296-A50F-CD25945222C8}"/>
                </a:ext>
              </a:extLst>
            </xdr:cNvPr>
            <xdr:cNvSpPr/>
          </xdr:nvSpPr>
          <xdr:spPr>
            <a:xfrm>
              <a:off x="11887201" y="685800"/>
              <a:ext cx="419100" cy="581025"/>
            </a:xfrm>
            <a:prstGeom prst="roundRect">
              <a:avLst>
                <a:gd name="adj" fmla="val 29167"/>
              </a:avLst>
            </a:prstGeom>
            <a:solidFill>
              <a:schemeClr val="bg1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E45A48CD-7A2B-46B4-96CD-CE3AFE1A3859}" type="TxLink">
                <a:rPr lang="en-US" sz="1000" b="1" i="0" u="none" strike="noStrike">
                  <a:solidFill>
                    <a:srgbClr val="000000"/>
                  </a:solidFill>
                  <a:latin typeface="Calibri"/>
                  <a:ea typeface="+mn-ea"/>
                  <a:cs typeface="Calibri"/>
                </a:rPr>
                <a:pPr marL="0" indent="0" algn="ctr"/>
                <a:t>26</a:t>
              </a:fld>
              <a:endParaRPr lang="pt-BR" sz="1000" b="1" i="0" u="none" strike="noStrike">
                <a:solidFill>
                  <a:srgbClr val="000000"/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8">
          <xdr:nvSpPr>
            <xdr:cNvPr id="1314" name="CaixaDeTexto 1313">
              <a:extLst>
                <a:ext uri="{FF2B5EF4-FFF2-40B4-BE49-F238E27FC236}">
                  <a16:creationId xmlns:a16="http://schemas.microsoft.com/office/drawing/2014/main" id="{E9C9A16D-047C-4048-BE0C-535E48609F26}"/>
                </a:ext>
              </a:extLst>
            </xdr:cNvPr>
            <xdr:cNvSpPr txBox="1"/>
          </xdr:nvSpPr>
          <xdr:spPr>
            <a:xfrm>
              <a:off x="11849100" y="966787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fld id="{05DF12BD-4C10-4731-9784-2B64B61F7E50}" type="TxLink">
                <a:rPr lang="en-US" sz="1100" b="1" i="0" u="none" strike="noStrike">
                  <a:solidFill>
                    <a:schemeClr val="tx2"/>
                  </a:solidFill>
                  <a:latin typeface="Calibri"/>
                  <a:cs typeface="Calibri"/>
                </a:rPr>
                <a:pPr algn="ctr"/>
                <a:t>Dom</a:t>
              </a:fld>
              <a:endParaRPr lang="pt-BR" sz="2400" b="1" u="none">
                <a:solidFill>
                  <a:schemeClr val="tx2"/>
                </a:solidFill>
              </a:endParaRPr>
            </a:p>
          </xdr:txBody>
        </xdr:sp>
      </xdr:grpSp>
      <xdr:cxnSp macro="">
        <xdr:nvCxnSpPr>
          <xdr:cNvPr id="1320" name="Conector reto 1319">
            <a:extLst>
              <a:ext uri="{FF2B5EF4-FFF2-40B4-BE49-F238E27FC236}">
                <a16:creationId xmlns:a16="http://schemas.microsoft.com/office/drawing/2014/main" id="{75A1BFF4-F148-48E5-B6D0-F697D108D499}"/>
              </a:ext>
            </a:extLst>
          </xdr:cNvPr>
          <xdr:cNvCxnSpPr/>
        </xdr:nvCxnSpPr>
        <xdr:spPr>
          <a:xfrm>
            <a:off x="4920156" y="1825187"/>
            <a:ext cx="229914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216776</xdr:colOff>
      <xdr:row>7</xdr:row>
      <xdr:rowOff>144517</xdr:rowOff>
    </xdr:from>
    <xdr:to>
      <xdr:col>2</xdr:col>
      <xdr:colOff>694340</xdr:colOff>
      <xdr:row>11</xdr:row>
      <xdr:rowOff>20692</xdr:rowOff>
    </xdr:to>
    <xdr:grpSp>
      <xdr:nvGrpSpPr>
        <xdr:cNvPr id="202" name="Agrupar 201">
          <a:extLst>
            <a:ext uri="{FF2B5EF4-FFF2-40B4-BE49-F238E27FC236}">
              <a16:creationId xmlns:a16="http://schemas.microsoft.com/office/drawing/2014/main" id="{AF95B334-F101-4D0F-8211-4BE25C26B794}"/>
            </a:ext>
          </a:extLst>
        </xdr:cNvPr>
        <xdr:cNvGrpSpPr/>
      </xdr:nvGrpSpPr>
      <xdr:grpSpPr>
        <a:xfrm>
          <a:off x="1588376" y="1478017"/>
          <a:ext cx="477564" cy="638175"/>
          <a:chOff x="1865587" y="1510862"/>
          <a:chExt cx="477564" cy="638175"/>
        </a:xfrm>
      </xdr:grpSpPr>
      <xdr:grpSp>
        <xdr:nvGrpSpPr>
          <xdr:cNvPr id="1294" name="Agrupar 1293">
            <a:extLst>
              <a:ext uri="{FF2B5EF4-FFF2-40B4-BE49-F238E27FC236}">
                <a16:creationId xmlns:a16="http://schemas.microsoft.com/office/drawing/2014/main" id="{EF98566C-8748-43C8-B936-89EDBB87923C}"/>
              </a:ext>
            </a:extLst>
          </xdr:cNvPr>
          <xdr:cNvGrpSpPr/>
        </xdr:nvGrpSpPr>
        <xdr:grpSpPr>
          <a:xfrm>
            <a:off x="1865587" y="1510862"/>
            <a:ext cx="477564" cy="638175"/>
            <a:chOff x="8924925" y="666750"/>
            <a:chExt cx="476250" cy="638175"/>
          </a:xfrm>
        </xdr:grpSpPr>
        <xdr:sp macro="" textlink="DePara!$M$2">
          <xdr:nvSpPr>
            <xdr:cNvPr id="1295" name="Retângulo: Cantos Arredondados 1294">
              <a:extLst>
                <a:ext uri="{FF2B5EF4-FFF2-40B4-BE49-F238E27FC236}">
                  <a16:creationId xmlns:a16="http://schemas.microsoft.com/office/drawing/2014/main" id="{2E1C32B5-4561-469D-B47B-464356CF4EEF}"/>
                </a:ext>
              </a:extLst>
            </xdr:cNvPr>
            <xdr:cNvSpPr/>
          </xdr:nvSpPr>
          <xdr:spPr>
            <a:xfrm>
              <a:off x="8963026" y="666750"/>
              <a:ext cx="419100" cy="638175"/>
            </a:xfrm>
            <a:prstGeom prst="roundRect">
              <a:avLst>
                <a:gd name="adj" fmla="val 29167"/>
              </a:avLst>
            </a:prstGeom>
            <a:solidFill>
              <a:schemeClr val="tx2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ctr"/>
              <a:fld id="{D5C7661F-6CCF-4FFF-87C3-B258923D4AE4}" type="TxLink">
                <a:rPr lang="en-US" sz="1100" b="1" i="0" u="none" strike="noStrike">
                  <a:solidFill>
                    <a:schemeClr val="bg1">
                      <a:lumMod val="95000"/>
                    </a:schemeClr>
                  </a:solidFill>
                  <a:latin typeface="Calibri"/>
                  <a:ea typeface="+mn-ea"/>
                  <a:cs typeface="Calibri"/>
                </a:rPr>
                <a:pPr marL="0" indent="0" algn="ctr"/>
                <a:t>20</a:t>
              </a:fld>
              <a:endParaRPr lang="pt-BR" sz="1000" b="1" i="0" u="none" strike="noStrike">
                <a:solidFill>
                  <a:schemeClr val="bg1">
                    <a:lumMod val="95000"/>
                  </a:schemeClr>
                </a:solidFill>
                <a:latin typeface="Calibri"/>
                <a:ea typeface="+mn-ea"/>
                <a:cs typeface="Calibri"/>
              </a:endParaRPr>
            </a:p>
          </xdr:txBody>
        </xdr:sp>
        <xdr:sp macro="" textlink="DePara!$K$2">
          <xdr:nvSpPr>
            <xdr:cNvPr id="1296" name="CaixaDeTexto 1295">
              <a:extLst>
                <a:ext uri="{FF2B5EF4-FFF2-40B4-BE49-F238E27FC236}">
                  <a16:creationId xmlns:a16="http://schemas.microsoft.com/office/drawing/2014/main" id="{BB366D20-69F1-48A7-A312-5E47CCEA7FC1}"/>
                </a:ext>
              </a:extLst>
            </xdr:cNvPr>
            <xdr:cNvSpPr txBox="1"/>
          </xdr:nvSpPr>
          <xdr:spPr>
            <a:xfrm>
              <a:off x="8924925" y="971549"/>
              <a:ext cx="476250" cy="257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fld id="{D8BFDDCF-6850-48B9-85F5-E4C34648CC24}" type="TxLink">
                <a:rPr lang="en-US" sz="1400" b="1" i="0" u="none" strike="noStrike">
                  <a:solidFill>
                    <a:schemeClr val="bg1">
                      <a:lumMod val="85000"/>
                    </a:schemeClr>
                  </a:solidFill>
                  <a:latin typeface="Calibri"/>
                  <a:cs typeface="Calibri"/>
                </a:rPr>
                <a:pPr algn="ctr"/>
                <a:t>qui</a:t>
              </a:fld>
              <a:endParaRPr lang="pt-BR" sz="1800" b="1" u="none">
                <a:solidFill>
                  <a:schemeClr val="bg1">
                    <a:lumMod val="85000"/>
                  </a:schemeClr>
                </a:solidFill>
              </a:endParaRPr>
            </a:p>
          </xdr:txBody>
        </xdr:sp>
      </xdr:grpSp>
      <xdr:cxnSp macro="">
        <xdr:nvCxnSpPr>
          <xdr:cNvPr id="1321" name="Conector reto 1320">
            <a:extLst>
              <a:ext uri="{FF2B5EF4-FFF2-40B4-BE49-F238E27FC236}">
                <a16:creationId xmlns:a16="http://schemas.microsoft.com/office/drawing/2014/main" id="{48E53BC8-20E2-42E6-8FB8-1678FE8FD587}"/>
              </a:ext>
            </a:extLst>
          </xdr:cNvPr>
          <xdr:cNvCxnSpPr/>
        </xdr:nvCxnSpPr>
        <xdr:spPr>
          <a:xfrm>
            <a:off x="2008462" y="1815662"/>
            <a:ext cx="229914" cy="0"/>
          </a:xfrm>
          <a:prstGeom prst="line">
            <a:avLst/>
          </a:prstGeom>
          <a:ln>
            <a:solidFill>
              <a:schemeClr val="bg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558363</xdr:colOff>
      <xdr:row>8</xdr:row>
      <xdr:rowOff>6571</xdr:rowOff>
    </xdr:from>
    <xdr:to>
      <xdr:col>11</xdr:col>
      <xdr:colOff>203638</xdr:colOff>
      <xdr:row>10</xdr:row>
      <xdr:rowOff>178675</xdr:rowOff>
    </xdr:to>
    <xdr:grpSp>
      <xdr:nvGrpSpPr>
        <xdr:cNvPr id="203" name="Agrupar 20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03DFF6-157A-4C09-986F-48CBD13C6217}"/>
            </a:ext>
          </a:extLst>
        </xdr:cNvPr>
        <xdr:cNvGrpSpPr/>
      </xdr:nvGrpSpPr>
      <xdr:grpSpPr>
        <a:xfrm>
          <a:off x="7225863" y="1530571"/>
          <a:ext cx="864475" cy="553104"/>
          <a:chOff x="7133897" y="1661950"/>
          <a:chExt cx="867103" cy="553104"/>
        </a:xfrm>
      </xdr:grpSpPr>
      <xdr:pic>
        <xdr:nvPicPr>
          <xdr:cNvPr id="1323" name="Imagem 1322" descr="ícone de registro">
            <a:extLst>
              <a:ext uri="{FF2B5EF4-FFF2-40B4-BE49-F238E27FC236}">
                <a16:creationId xmlns:a16="http://schemas.microsoft.com/office/drawing/2014/main" id="{15E32095-2D42-4705-92E2-3A63039330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22931" y="1661950"/>
            <a:ext cx="306516" cy="29560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24" name="CaixaDeTexto 1323">
            <a:extLst>
              <a:ext uri="{FF2B5EF4-FFF2-40B4-BE49-F238E27FC236}">
                <a16:creationId xmlns:a16="http://schemas.microsoft.com/office/drawing/2014/main" id="{B6EFE62C-AEA9-402E-AE2B-37435BB3F641}"/>
              </a:ext>
            </a:extLst>
          </xdr:cNvPr>
          <xdr:cNvSpPr txBox="1"/>
        </xdr:nvSpPr>
        <xdr:spPr>
          <a:xfrm>
            <a:off x="7133897" y="1958863"/>
            <a:ext cx="867103" cy="256191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800" b="1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Lançamentos</a:t>
            </a:r>
            <a:endParaRPr lang="pt-BR" sz="800" b="1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11</xdr:col>
      <xdr:colOff>367862</xdr:colOff>
      <xdr:row>7</xdr:row>
      <xdr:rowOff>157655</xdr:rowOff>
    </xdr:from>
    <xdr:to>
      <xdr:col>12</xdr:col>
      <xdr:colOff>650328</xdr:colOff>
      <xdr:row>11</xdr:row>
      <xdr:rowOff>9195</xdr:rowOff>
    </xdr:to>
    <xdr:grpSp>
      <xdr:nvGrpSpPr>
        <xdr:cNvPr id="520" name="Agrupar 519">
          <a:extLst>
            <a:ext uri="{FF2B5EF4-FFF2-40B4-BE49-F238E27FC236}">
              <a16:creationId xmlns:a16="http://schemas.microsoft.com/office/drawing/2014/main" id="{D4DAD98F-F91F-4BE7-8CFB-B06A7C44A459}"/>
            </a:ext>
          </a:extLst>
        </xdr:cNvPr>
        <xdr:cNvGrpSpPr/>
      </xdr:nvGrpSpPr>
      <xdr:grpSpPr>
        <a:xfrm>
          <a:off x="8254562" y="1491155"/>
          <a:ext cx="892066" cy="613540"/>
          <a:chOff x="8263759" y="1491155"/>
          <a:chExt cx="893379" cy="613540"/>
        </a:xfrm>
      </xdr:grpSpPr>
      <xdr:pic>
        <xdr:nvPicPr>
          <xdr:cNvPr id="1325" name="Imagem 1324" descr="Invoice Icon">
            <a:extLst>
              <a:ext uri="{FF2B5EF4-FFF2-40B4-BE49-F238E27FC236}">
                <a16:creationId xmlns:a16="http://schemas.microsoft.com/office/drawing/2014/main" id="{A4A4682D-9698-4FE1-8102-90D07196264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508571" y="1491155"/>
            <a:ext cx="323163" cy="3875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326" name="CaixaDeTexto 1325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CA0ACFAB-9D65-4FCD-BEA6-14169881A101}"/>
              </a:ext>
            </a:extLst>
          </xdr:cNvPr>
          <xdr:cNvSpPr txBox="1"/>
        </xdr:nvSpPr>
        <xdr:spPr>
          <a:xfrm>
            <a:off x="8263759" y="1790370"/>
            <a:ext cx="893379" cy="314325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pt-BR" sz="700" b="1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Despesas</a:t>
            </a:r>
          </a:p>
        </xdr:txBody>
      </xdr:sp>
    </xdr:grpSp>
    <xdr:clientData/>
  </xdr:twoCellAnchor>
  <xdr:twoCellAnchor>
    <xdr:from>
      <xdr:col>5</xdr:col>
      <xdr:colOff>56049</xdr:colOff>
      <xdr:row>12</xdr:row>
      <xdr:rowOff>169984</xdr:rowOff>
    </xdr:from>
    <xdr:to>
      <xdr:col>13</xdr:col>
      <xdr:colOff>533400</xdr:colOff>
      <xdr:row>31</xdr:row>
      <xdr:rowOff>38099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170D67A-681D-42F5-BF28-00263E4F2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12</xdr:row>
      <xdr:rowOff>152400</xdr:rowOff>
    </xdr:from>
    <xdr:to>
      <xdr:col>4</xdr:col>
      <xdr:colOff>895349</xdr:colOff>
      <xdr:row>31</xdr:row>
      <xdr:rowOff>9524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5F1DCD40-FA20-4C13-955E-B54CEB01F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</xdr:row>
      <xdr:rowOff>66676</xdr:rowOff>
    </xdr:from>
    <xdr:to>
      <xdr:col>0</xdr:col>
      <xdr:colOff>533995</xdr:colOff>
      <xdr:row>4</xdr:row>
      <xdr:rowOff>161926</xdr:rowOff>
    </xdr:to>
    <xdr:pic>
      <xdr:nvPicPr>
        <xdr:cNvPr id="2" name="Imagem 1" descr="Ícone Volta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5476A5-75E6-42AC-BBE7-5D122819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266701"/>
          <a:ext cx="40064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2</xdr:row>
      <xdr:rowOff>57150</xdr:rowOff>
    </xdr:from>
    <xdr:to>
      <xdr:col>0</xdr:col>
      <xdr:colOff>524470</xdr:colOff>
      <xdr:row>4</xdr:row>
      <xdr:rowOff>152400</xdr:rowOff>
    </xdr:to>
    <xdr:pic>
      <xdr:nvPicPr>
        <xdr:cNvPr id="2" name="Imagem 1" descr="Ícone Volta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65EF2-FBF3-4D89-8E7B-E73F1479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7175"/>
          <a:ext cx="40064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lipe Andrade" refreshedDate="44461.740726736112" createdVersion="7" refreshedVersion="7" minRefreshableVersion="3" recordCount="498" xr:uid="{D5CAA891-0162-406D-BDB7-560739542DDD}">
  <cacheSource type="worksheet">
    <worksheetSource ref="B2:L500" sheet="Entradas"/>
  </cacheSource>
  <cacheFields count="11">
    <cacheField name="CLIENTE" numFmtId="0">
      <sharedItems containsBlank="1"/>
    </cacheField>
    <cacheField name="DAT_SERVICO" numFmtId="14">
      <sharedItems containsNonDate="0" containsDate="1" containsString="0" containsBlank="1" minDate="2021-02-22T00:00:00" maxDate="2021-08-23T00:00:00" count="7">
        <d v="2021-08-22T00:00:00"/>
        <d v="2021-02-22T00:00:00"/>
        <d v="2021-04-22T00:00:00"/>
        <d v="2021-06-22T00:00:00"/>
        <d v="2021-03-22T00:00:00"/>
        <d v="2021-07-22T00:00:00"/>
        <m/>
      </sharedItems>
    </cacheField>
    <cacheField name="SERVIÇO" numFmtId="0">
      <sharedItems containsBlank="1"/>
    </cacheField>
    <cacheField name="TIPO" numFmtId="0">
      <sharedItems containsBlank="1"/>
    </cacheField>
    <cacheField name="VALOR" numFmtId="165">
      <sharedItems containsString="0" containsBlank="1" containsNumber="1" minValue="28.1" maxValue="189.62"/>
    </cacheField>
    <cacheField name="PAGAMENTO" numFmtId="165">
      <sharedItems containsString="0" containsBlank="1" containsNumber="1" minValue="13854.29" maxValue="14666.14"/>
    </cacheField>
    <cacheField name="TIP_PAG" numFmtId="165">
      <sharedItems containsBlank="1" count="5">
        <s v="DEBITO "/>
        <s v="CRÉDITO "/>
        <s v="DINHEIRO "/>
        <s v="PIX"/>
        <m/>
      </sharedItems>
    </cacheField>
    <cacheField name="NOTA FISCAL" numFmtId="0">
      <sharedItems containsBlank="1"/>
    </cacheField>
    <cacheField name="STATUS" numFmtId="0">
      <sharedItems count="3">
        <s v="Em_Aberto"/>
        <s v="Pago"/>
        <s v=""/>
      </sharedItems>
    </cacheField>
    <cacheField name="DAT_EMISS" numFmtId="0">
      <sharedItems containsNonDate="0" containsDate="1" containsString="0" containsBlank="1" minDate="2021-09-22T00:00:00" maxDate="2021-09-23T00:00:00"/>
    </cacheField>
    <cacheField name="DAT_PAGAM" numFmtId="0">
      <sharedItems containsNonDate="0" containsDate="1" containsString="0" containsBlank="1" minDate="2021-09-25T00:00:00" maxDate="2021-09-26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lipe Andrade" refreshedDate="44461.743627546297" createdVersion="7" refreshedVersion="7" minRefreshableVersion="3" recordCount="498" xr:uid="{887FFB7E-11F3-4AF6-AEAD-2006C9A89CFE}">
  <cacheSource type="worksheet">
    <worksheetSource ref="B2:E500" sheet="Saídas"/>
  </cacheSource>
  <cacheFields count="4">
    <cacheField name="DATA" numFmtId="14">
      <sharedItems containsNonDate="0" containsDate="1" containsString="0" containsBlank="1" minDate="2021-08-01T00:00:00" maxDate="2021-08-26T00:00:00"/>
    </cacheField>
    <cacheField name="DESPESA" numFmtId="49">
      <sharedItems containsBlank="1" count="6">
        <s v="Materiais"/>
        <s v="Folha de pagamento"/>
        <s v="Energia elétrica"/>
        <s v="Telefone"/>
        <s v="Serviços contabilidade"/>
        <m/>
      </sharedItems>
    </cacheField>
    <cacheField name="VALOR" numFmtId="165">
      <sharedItems containsString="0" containsBlank="1" containsNumber="1" minValue="13854.29" maxValue="14166.21"/>
    </cacheField>
    <cacheField name="SITUAÇÃO" numFmtId="49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8">
  <r>
    <s v="60BDB6DA77224D35A6C39C25FB8357E4"/>
    <x v="0"/>
    <s v="Pagamento de ANDRE G ANDRADE"/>
    <s v="Vendas"/>
    <n v="94.61"/>
    <n v="13854.29"/>
    <x v="0"/>
    <s v="EMITIDO"/>
    <x v="0"/>
    <d v="2021-09-22T00:00:00"/>
    <m/>
  </r>
  <r>
    <s v="61E82655BBA748A78167BFE0F99BC095"/>
    <x v="1"/>
    <s v="Pagamento de aspacre2018@gmail.com"/>
    <s v="Vendas"/>
    <n v="189.62"/>
    <n v="14043.91"/>
    <x v="1"/>
    <s v="EMITIR"/>
    <x v="1"/>
    <d v="2021-09-22T00:00:00"/>
    <d v="2021-09-25T00:00:00"/>
  </r>
  <r>
    <s v="6665091333C3473191B689D7CD76B8C0"/>
    <x v="2"/>
    <s v="Pagamento de CLAUDINEIA A CONCEI"/>
    <s v="Vendas"/>
    <n v="47.1"/>
    <n v="14091.01"/>
    <x v="2"/>
    <s v="EMITIR"/>
    <x v="1"/>
    <d v="2021-09-22T00:00:00"/>
    <d v="2021-09-25T00:00:00"/>
  </r>
  <r>
    <s v="0585E378F60A4A51A9E0C34ADB479F0E"/>
    <x v="2"/>
    <s v="Pagamento de LUSIVAL de Matos ramos"/>
    <s v="Vendas"/>
    <n v="28.1"/>
    <n v="14119.11"/>
    <x v="3"/>
    <s v="EMITIDO"/>
    <x v="0"/>
    <d v="2021-09-22T00:00:00"/>
    <m/>
  </r>
  <r>
    <s v="46EBC2AA1AED4570A87E0DEDD2CD0DE6"/>
    <x v="0"/>
    <s v="Pagamento de Clodoaldo Francisco dos Santos"/>
    <s v="Vendas"/>
    <n v="47.1"/>
    <n v="14166.21"/>
    <x v="0"/>
    <s v="EMITIR"/>
    <x v="0"/>
    <d v="2021-09-22T00:00:00"/>
    <m/>
  </r>
  <r>
    <s v="A8AC02EF2C24427C95A4733E511F3DBE"/>
    <x v="0"/>
    <s v="Pagamento de Welson Pereira Rodrigues"/>
    <s v="Vendas"/>
    <n v="94.61"/>
    <n v="14260.82"/>
    <x v="1"/>
    <s v="EMITIDO"/>
    <x v="1"/>
    <d v="2021-09-22T00:00:00"/>
    <d v="2021-09-25T00:00:00"/>
  </r>
  <r>
    <s v="9B8394239E8D497C828EC6C575275179"/>
    <x v="3"/>
    <s v="Pagamento de Joyce Santos Pedro"/>
    <s v="Vendas"/>
    <n v="47.1"/>
    <n v="14307.92"/>
    <x v="2"/>
    <s v="EMITIR"/>
    <x v="0"/>
    <d v="2021-09-22T00:00:00"/>
    <m/>
  </r>
  <r>
    <s v="3C5504526468451EA68D1BD607D17D95"/>
    <x v="4"/>
    <s v="Pagamento de Alessandro Spohn"/>
    <s v="Vendas"/>
    <n v="66.11"/>
    <n v="14374.03"/>
    <x v="3"/>
    <s v="EMITIDO"/>
    <x v="1"/>
    <d v="2021-09-22T00:00:00"/>
    <d v="2021-09-25T00:00:00"/>
  </r>
  <r>
    <s v="24619F6A43C24C16AD69CF79FBCB44FA"/>
    <x v="3"/>
    <s v="Pagamento de RODRIGO REIS SIMOES"/>
    <s v="Vendas"/>
    <n v="28.1"/>
    <n v="14402.13"/>
    <x v="0"/>
    <s v="EMITIR"/>
    <x v="1"/>
    <d v="2021-09-22T00:00:00"/>
    <d v="2021-09-25T00:00:00"/>
  </r>
  <r>
    <s v="BFB0E1CAFDF54AA0A6DF51E123EF3C13"/>
    <x v="3"/>
    <s v="Pagamento de Regivaldo dos santos junior"/>
    <s v="Vendas"/>
    <n v="47.1"/>
    <n v="14449.23"/>
    <x v="1"/>
    <s v="X"/>
    <x v="0"/>
    <d v="2021-09-22T00:00:00"/>
    <m/>
  </r>
  <r>
    <s v="D8030103418D44F1B474028BA6FFFC12"/>
    <x v="4"/>
    <s v="Pagamento de Laerte Domingos da Silva"/>
    <s v="Vendas"/>
    <n v="28.1"/>
    <n v="14477.33"/>
    <x v="2"/>
    <s v="EMITIR"/>
    <x v="0"/>
    <d v="2021-09-22T00:00:00"/>
    <m/>
  </r>
  <r>
    <s v="9B8394239E8D497C828EC6C575275179"/>
    <x v="4"/>
    <s v="Pagamento de hamilton almeida nt"/>
    <s v="Vendas"/>
    <n v="47.1"/>
    <n v="14524.43"/>
    <x v="3"/>
    <s v="EMITIR"/>
    <x v="1"/>
    <d v="2021-09-22T00:00:00"/>
    <d v="2021-09-25T00:00:00"/>
  </r>
  <r>
    <s v="3C5504526468451EA68D1BD607D17D95"/>
    <x v="5"/>
    <s v="Pagamento de gleydson Silva Ribeiro"/>
    <s v="Vendas"/>
    <n v="47.1"/>
    <n v="14571.53"/>
    <x v="0"/>
    <s v="X"/>
    <x v="0"/>
    <d v="2021-09-22T00:00:00"/>
    <m/>
  </r>
  <r>
    <s v="3C5504526468451EA68D1BD607D17D95"/>
    <x v="0"/>
    <s v="Pagamento de Rogério José de Oliveira Santos"/>
    <s v="Vendas"/>
    <n v="94.61"/>
    <n v="14666.14"/>
    <x v="1"/>
    <s v="X"/>
    <x v="0"/>
    <d v="2021-09-22T00:00:00"/>
    <m/>
  </r>
  <r>
    <s v="9B8394239E8D497C828EC6C575275179"/>
    <x v="5"/>
    <s v="Pagamento de Joyce Santos Pedro"/>
    <s v="Vendas"/>
    <n v="47.1"/>
    <n v="14307.92"/>
    <x v="2"/>
    <s v="EMITIR"/>
    <x v="1"/>
    <d v="2021-09-22T00:00:00"/>
    <d v="2021-09-25T00:00:00"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  <r>
    <m/>
    <x v="6"/>
    <m/>
    <m/>
    <m/>
    <m/>
    <x v="4"/>
    <m/>
    <x v="2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8">
  <r>
    <d v="2021-08-01T00:00:00"/>
    <x v="0"/>
    <n v="13854.29"/>
    <s v="Pago"/>
  </r>
  <r>
    <d v="2021-08-09T00:00:00"/>
    <x v="1"/>
    <n v="14043.91"/>
    <s v="Á_Vencer"/>
  </r>
  <r>
    <d v="2021-08-11T00:00:00"/>
    <x v="2"/>
    <n v="14091.01"/>
    <s v="Pago"/>
  </r>
  <r>
    <d v="2021-08-25T00:00:00"/>
    <x v="1"/>
    <n v="14119.11"/>
    <s v="Á_Vencer"/>
  </r>
  <r>
    <d v="2021-08-11T00:00:00"/>
    <x v="3"/>
    <n v="14166.21"/>
    <s v="Pago"/>
  </r>
  <r>
    <d v="2021-08-25T00:00:00"/>
    <x v="4"/>
    <n v="14091.01"/>
    <s v="Pago"/>
  </r>
  <r>
    <d v="2021-08-01T00:00:00"/>
    <x v="0"/>
    <n v="13854.29"/>
    <s v="Atrasado"/>
  </r>
  <r>
    <d v="2021-08-09T00:00:00"/>
    <x v="1"/>
    <n v="14043.91"/>
    <s v="Atrasado"/>
  </r>
  <r>
    <d v="2021-08-11T00:00:00"/>
    <x v="2"/>
    <n v="14091.01"/>
    <s v="Pago"/>
  </r>
  <r>
    <d v="2021-08-25T00:00:00"/>
    <x v="1"/>
    <n v="14119.11"/>
    <s v="Á_Vencer"/>
  </r>
  <r>
    <d v="2021-08-11T00:00:00"/>
    <x v="3"/>
    <n v="14166.21"/>
    <s v="Pago"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  <r>
    <m/>
    <x v="5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3FC8D0-D39A-4D92-832B-13279FAD8926}" name="Tabela dinâ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I14:L22" firstHeaderRow="1" firstDataRow="2" firstDataCol="1"/>
  <pivotFields count="11">
    <pivotField showAll="0"/>
    <pivotField axis="axisRow" showAll="0">
      <items count="8">
        <item x="1"/>
        <item x="4"/>
        <item x="2"/>
        <item x="3"/>
        <item x="5"/>
        <item x="0"/>
        <item h="1" x="6"/>
        <item t="default"/>
      </items>
    </pivotField>
    <pivotField showAll="0"/>
    <pivotField showAll="0"/>
    <pivotField dataField="1" showAll="0"/>
    <pivotField showAll="0"/>
    <pivotField showAll="0">
      <items count="6">
        <item x="1"/>
        <item x="0"/>
        <item x="2"/>
        <item x="3"/>
        <item x="4"/>
        <item t="default"/>
      </items>
    </pivotField>
    <pivotField showAll="0"/>
    <pivotField axis="axisCol" showAll="0">
      <items count="4">
        <item x="2"/>
        <item x="0"/>
        <item x="1"/>
        <item t="default"/>
      </items>
    </pivotField>
    <pivotField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8"/>
  </colFields>
  <colItems count="3">
    <i>
      <x v="1"/>
    </i>
    <i>
      <x v="2"/>
    </i>
    <i t="grand">
      <x/>
    </i>
  </colItems>
  <dataFields count="1">
    <dataField name="Soma de VALOR" fld="4" baseField="0" baseItem="0"/>
  </dataFields>
  <chartFormats count="4">
    <chartFormat chart="1" format="6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1" format="7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C29622-7039-4DD4-A2DA-0E60ED968154}" name="Tabela dinâmica3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3">
  <location ref="B14:C20" firstHeaderRow="1" firstDataRow="1" firstDataCol="1"/>
  <pivotFields count="4">
    <pivotField showAll="0"/>
    <pivotField axis="axisRow" showAll="0">
      <items count="7">
        <item x="2"/>
        <item x="1"/>
        <item x="0"/>
        <item x="4"/>
        <item x="3"/>
        <item h="1" x="5"/>
        <item t="default"/>
      </items>
    </pivotField>
    <pivotField dataField="1" showAll="0"/>
    <pivotField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VALOR" fld="2" baseField="0" baseItem="0"/>
  </dataFields>
  <chartFormats count="12">
    <chartFormat chart="1" format="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1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4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15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16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7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18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1594-583E-4FBE-8F39-ADEA1D1F15E0}">
  <sheetPr codeName="Planilha4"/>
  <dimension ref="A1:W21"/>
  <sheetViews>
    <sheetView showGridLines="0" workbookViewId="0">
      <selection activeCell="W1" sqref="W1:W1048576"/>
    </sheetView>
  </sheetViews>
  <sheetFormatPr defaultRowHeight="15" x14ac:dyDescent="0.25"/>
  <cols>
    <col min="1" max="1" width="9.5703125" style="4" bestFit="1" customWidth="1"/>
    <col min="2" max="2" width="3.7109375" style="4" customWidth="1"/>
    <col min="3" max="3" width="21.140625" style="4" bestFit="1" customWidth="1"/>
    <col min="4" max="4" width="3.7109375" style="4" customWidth="1"/>
    <col min="5" max="5" width="7.42578125" style="4" bestFit="1" customWidth="1"/>
    <col min="6" max="6" width="3.7109375" style="4" customWidth="1"/>
    <col min="7" max="7" width="11" style="4" bestFit="1" customWidth="1"/>
    <col min="8" max="8" width="3.7109375" style="4" customWidth="1"/>
    <col min="9" max="9" width="10.5703125" style="4" bestFit="1" customWidth="1"/>
    <col min="10" max="10" width="3.7109375" style="4" customWidth="1"/>
    <col min="11" max="11" width="8" style="4" bestFit="1" customWidth="1"/>
    <col min="12" max="12" width="3.7109375" style="4" customWidth="1"/>
    <col min="13" max="13" width="3.85546875" style="4" bestFit="1" customWidth="1"/>
    <col min="14" max="14" width="3.7109375" style="4" customWidth="1"/>
    <col min="15" max="15" width="10.7109375" style="4" bestFit="1" customWidth="1"/>
    <col min="16" max="16" width="3.7109375" style="4" customWidth="1"/>
    <col min="17" max="17" width="10.7109375" style="4" customWidth="1"/>
    <col min="18" max="18" width="3.7109375" style="4" customWidth="1"/>
    <col min="19" max="19" width="10.42578125" style="6" bestFit="1" customWidth="1"/>
    <col min="20" max="20" width="3.7109375" style="6" customWidth="1"/>
    <col min="21" max="21" width="8.140625" style="6" bestFit="1" customWidth="1"/>
    <col min="23" max="23" width="24.42578125" customWidth="1"/>
  </cols>
  <sheetData>
    <row r="1" spans="1:23" x14ac:dyDescent="0.25">
      <c r="A1" s="9" t="s">
        <v>34</v>
      </c>
      <c r="B1" s="8"/>
      <c r="C1" s="9" t="s">
        <v>33</v>
      </c>
      <c r="D1" s="8"/>
      <c r="E1" s="9" t="s">
        <v>30</v>
      </c>
      <c r="F1" s="8"/>
      <c r="G1" s="9" t="s">
        <v>31</v>
      </c>
      <c r="H1" s="8"/>
      <c r="I1" s="9" t="s">
        <v>32</v>
      </c>
      <c r="J1" s="8"/>
      <c r="K1" s="9" t="s">
        <v>35</v>
      </c>
      <c r="L1" s="8"/>
      <c r="M1" s="9" t="s">
        <v>43</v>
      </c>
      <c r="N1" s="8"/>
      <c r="O1" s="9" t="s">
        <v>42</v>
      </c>
      <c r="P1" s="8"/>
      <c r="Q1" s="9" t="s">
        <v>58</v>
      </c>
      <c r="R1" s="8"/>
      <c r="S1" s="9" t="s">
        <v>44</v>
      </c>
      <c r="T1" s="8"/>
      <c r="U1" s="9" t="s">
        <v>57</v>
      </c>
      <c r="W1" s="9" t="s">
        <v>107</v>
      </c>
    </row>
    <row r="2" spans="1:23" x14ac:dyDescent="0.25">
      <c r="A2" s="3" t="s">
        <v>89</v>
      </c>
      <c r="B2" s="3"/>
      <c r="C2" s="3" t="s">
        <v>15</v>
      </c>
      <c r="D2" s="3"/>
      <c r="E2" s="3" t="s">
        <v>14</v>
      </c>
      <c r="F2" s="3"/>
      <c r="G2" s="3" t="s">
        <v>5</v>
      </c>
      <c r="H2" s="3"/>
      <c r="I2" s="3" t="s">
        <v>10</v>
      </c>
      <c r="K2" s="3" t="str">
        <f ca="1">TEXT(O2,"DDD")</f>
        <v>qui</v>
      </c>
      <c r="L2" s="3"/>
      <c r="M2" s="3">
        <f t="shared" ref="M2:M8" ca="1" si="0">DAY(O2)</f>
        <v>20</v>
      </c>
      <c r="N2" s="3"/>
      <c r="O2" s="7">
        <f ca="1">TODAY()</f>
        <v>44581</v>
      </c>
      <c r="P2" s="7"/>
      <c r="Q2" s="11" t="str">
        <f ca="1">PROPER(TEXT(TODAY(),"MMMM"))</f>
        <v>Janeiro</v>
      </c>
      <c r="R2" s="7"/>
      <c r="S2" s="6" t="s">
        <v>45</v>
      </c>
      <c r="U2" s="6">
        <v>2021</v>
      </c>
      <c r="W2" s="16">
        <v>100000</v>
      </c>
    </row>
    <row r="3" spans="1:23" x14ac:dyDescent="0.25">
      <c r="A3" s="4" t="s">
        <v>90</v>
      </c>
      <c r="C3" s="1" t="s">
        <v>16</v>
      </c>
      <c r="G3" s="4" t="s">
        <v>6</v>
      </c>
      <c r="I3" s="4" t="s">
        <v>11</v>
      </c>
      <c r="K3" s="4" t="s">
        <v>36</v>
      </c>
      <c r="M3" s="3">
        <f t="shared" ca="1" si="0"/>
        <v>21</v>
      </c>
      <c r="N3" s="3"/>
      <c r="O3" s="7">
        <f t="shared" ref="O3:O8" ca="1" si="1">O2+1</f>
        <v>44582</v>
      </c>
      <c r="P3" s="7"/>
      <c r="Q3" s="7"/>
      <c r="R3" s="7"/>
      <c r="S3" s="6" t="s">
        <v>46</v>
      </c>
    </row>
    <row r="4" spans="1:23" x14ac:dyDescent="0.25">
      <c r="A4" s="4" t="s">
        <v>91</v>
      </c>
      <c r="C4" s="1" t="s">
        <v>17</v>
      </c>
      <c r="G4" s="4" t="s">
        <v>7</v>
      </c>
      <c r="I4" s="4" t="s">
        <v>12</v>
      </c>
      <c r="K4" s="4" t="s">
        <v>37</v>
      </c>
      <c r="M4" s="3">
        <f t="shared" ca="1" si="0"/>
        <v>22</v>
      </c>
      <c r="N4" s="3"/>
      <c r="O4" s="7">
        <f t="shared" ca="1" si="1"/>
        <v>44583</v>
      </c>
      <c r="P4" s="7"/>
      <c r="Q4" s="7"/>
      <c r="R4" s="7"/>
      <c r="S4" s="6" t="s">
        <v>47</v>
      </c>
    </row>
    <row r="5" spans="1:23" x14ac:dyDescent="0.25">
      <c r="A5" s="3"/>
      <c r="B5" s="3"/>
      <c r="C5" s="3" t="s">
        <v>18</v>
      </c>
      <c r="D5" s="3"/>
      <c r="E5" s="3"/>
      <c r="F5" s="3"/>
      <c r="G5" s="3" t="s">
        <v>8</v>
      </c>
      <c r="H5" s="3"/>
      <c r="I5" s="3"/>
      <c r="K5" s="3" t="s">
        <v>38</v>
      </c>
      <c r="L5" s="3"/>
      <c r="M5" s="3">
        <f t="shared" ca="1" si="0"/>
        <v>23</v>
      </c>
      <c r="N5" s="3"/>
      <c r="O5" s="7">
        <f t="shared" ca="1" si="1"/>
        <v>44584</v>
      </c>
      <c r="P5" s="7"/>
      <c r="Q5" s="7"/>
      <c r="R5" s="7"/>
      <c r="S5" s="6" t="s">
        <v>48</v>
      </c>
    </row>
    <row r="6" spans="1:23" x14ac:dyDescent="0.25">
      <c r="C6" s="1" t="s">
        <v>19</v>
      </c>
      <c r="K6" s="4" t="s">
        <v>39</v>
      </c>
      <c r="M6" s="3">
        <f t="shared" ca="1" si="0"/>
        <v>24</v>
      </c>
      <c r="N6" s="3"/>
      <c r="O6" s="7">
        <f t="shared" ca="1" si="1"/>
        <v>44585</v>
      </c>
      <c r="P6" s="7"/>
      <c r="Q6" s="7"/>
      <c r="R6" s="7"/>
      <c r="S6" s="6" t="s">
        <v>49</v>
      </c>
    </row>
    <row r="7" spans="1:23" x14ac:dyDescent="0.25">
      <c r="C7" s="1" t="s">
        <v>20</v>
      </c>
      <c r="K7" s="4" t="s">
        <v>40</v>
      </c>
      <c r="M7" s="3">
        <f t="shared" ca="1" si="0"/>
        <v>25</v>
      </c>
      <c r="N7" s="3"/>
      <c r="O7" s="7">
        <f t="shared" ca="1" si="1"/>
        <v>44586</v>
      </c>
      <c r="P7" s="7"/>
      <c r="Q7" s="7"/>
      <c r="R7" s="7"/>
      <c r="S7" s="6" t="s">
        <v>50</v>
      </c>
    </row>
    <row r="8" spans="1:23" x14ac:dyDescent="0.25">
      <c r="A8" s="3"/>
      <c r="B8" s="3"/>
      <c r="C8" s="3" t="s">
        <v>21</v>
      </c>
      <c r="D8" s="3"/>
      <c r="E8" s="3"/>
      <c r="F8" s="3"/>
      <c r="G8" s="3"/>
      <c r="H8" s="3"/>
      <c r="I8" s="3"/>
      <c r="K8" s="3" t="s">
        <v>41</v>
      </c>
      <c r="L8" s="3"/>
      <c r="M8" s="3">
        <f t="shared" ca="1" si="0"/>
        <v>26</v>
      </c>
      <c r="N8" s="3"/>
      <c r="O8" s="7">
        <f t="shared" ca="1" si="1"/>
        <v>44587</v>
      </c>
      <c r="P8" s="7"/>
      <c r="Q8" s="7"/>
      <c r="R8" s="7"/>
      <c r="S8" s="6" t="s">
        <v>51</v>
      </c>
    </row>
    <row r="9" spans="1:23" x14ac:dyDescent="0.25">
      <c r="C9" s="1" t="s">
        <v>22</v>
      </c>
      <c r="S9" s="6" t="s">
        <v>52</v>
      </c>
    </row>
    <row r="10" spans="1:23" x14ac:dyDescent="0.25">
      <c r="A10" s="3"/>
      <c r="B10" s="3"/>
      <c r="C10" s="3" t="s">
        <v>23</v>
      </c>
      <c r="D10" s="3"/>
      <c r="E10" s="3"/>
      <c r="F10" s="3"/>
      <c r="G10" s="3"/>
      <c r="H10" s="3"/>
      <c r="I10" s="3"/>
      <c r="S10" s="6" t="s">
        <v>53</v>
      </c>
    </row>
    <row r="11" spans="1:23" x14ac:dyDescent="0.25">
      <c r="C11" s="1" t="s">
        <v>24</v>
      </c>
      <c r="S11" s="6" t="s">
        <v>54</v>
      </c>
    </row>
    <row r="12" spans="1:23" x14ac:dyDescent="0.25">
      <c r="C12" s="1" t="s">
        <v>25</v>
      </c>
      <c r="S12" s="6" t="s">
        <v>55</v>
      </c>
    </row>
    <row r="13" spans="1:23" x14ac:dyDescent="0.25">
      <c r="A13" s="3"/>
      <c r="B13" s="3"/>
      <c r="C13" s="3" t="s">
        <v>26</v>
      </c>
      <c r="D13" s="3"/>
      <c r="E13" s="3"/>
      <c r="F13" s="3"/>
      <c r="G13" s="3"/>
      <c r="H13" s="3"/>
      <c r="I13" s="3"/>
      <c r="S13" s="6" t="s">
        <v>56</v>
      </c>
    </row>
    <row r="14" spans="1:23" x14ac:dyDescent="0.25">
      <c r="C14" s="1" t="s">
        <v>27</v>
      </c>
    </row>
    <row r="15" spans="1:23" x14ac:dyDescent="0.25">
      <c r="C15" s="1" t="s">
        <v>28</v>
      </c>
    </row>
    <row r="16" spans="1:23" x14ac:dyDescent="0.25">
      <c r="A16" s="3"/>
      <c r="B16" s="3"/>
      <c r="C16" s="3" t="s">
        <v>29</v>
      </c>
      <c r="D16" s="3"/>
      <c r="E16" s="3"/>
      <c r="F16" s="3"/>
      <c r="G16" s="3"/>
      <c r="H16" s="3"/>
      <c r="I16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</sheetData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CFC4-A747-42EF-BEDC-BF4E5BA270F8}">
  <dimension ref="B14:L22"/>
  <sheetViews>
    <sheetView showGridLines="0" workbookViewId="0">
      <selection activeCell="B2" sqref="B2"/>
    </sheetView>
  </sheetViews>
  <sheetFormatPr defaultRowHeight="15" x14ac:dyDescent="0.25"/>
  <cols>
    <col min="1" max="1" width="9.28515625" customWidth="1"/>
    <col min="2" max="2" width="21.140625" bestFit="1" customWidth="1"/>
    <col min="3" max="3" width="15.140625" bestFit="1" customWidth="1"/>
    <col min="4" max="4" width="19.28515625" bestFit="1" customWidth="1"/>
    <col min="5" max="5" width="9.42578125" bestFit="1" customWidth="1"/>
    <col min="6" max="6" width="21.140625" bestFit="1" customWidth="1"/>
    <col min="7" max="7" width="9" bestFit="1" customWidth="1"/>
    <col min="8" max="8" width="7" bestFit="1" customWidth="1"/>
    <col min="9" max="9" width="10.7109375" bestFit="1" customWidth="1"/>
  </cols>
  <sheetData>
    <row r="14" spans="2:12" x14ac:dyDescent="0.25">
      <c r="B14" s="38" t="s">
        <v>109</v>
      </c>
      <c r="C14" t="s">
        <v>111</v>
      </c>
      <c r="I14" s="38" t="s">
        <v>111</v>
      </c>
      <c r="J14" s="38" t="s">
        <v>112</v>
      </c>
    </row>
    <row r="15" spans="2:12" x14ac:dyDescent="0.25">
      <c r="B15" s="40" t="s">
        <v>20</v>
      </c>
      <c r="C15" s="41">
        <v>28182.02</v>
      </c>
      <c r="I15" s="38" t="s">
        <v>109</v>
      </c>
      <c r="J15" t="s">
        <v>113</v>
      </c>
      <c r="K15" t="s">
        <v>89</v>
      </c>
      <c r="L15" t="s">
        <v>110</v>
      </c>
    </row>
    <row r="16" spans="2:12" x14ac:dyDescent="0.25">
      <c r="B16" s="40" t="s">
        <v>18</v>
      </c>
      <c r="C16" s="41">
        <v>56326.04</v>
      </c>
      <c r="I16" s="39">
        <v>44249</v>
      </c>
      <c r="J16" s="41"/>
      <c r="K16" s="41">
        <v>189.62</v>
      </c>
      <c r="L16" s="41">
        <v>189.62</v>
      </c>
    </row>
    <row r="17" spans="2:12" x14ac:dyDescent="0.25">
      <c r="B17" s="40" t="s">
        <v>16</v>
      </c>
      <c r="C17" s="41">
        <v>27708.58</v>
      </c>
      <c r="I17" s="39">
        <v>44277</v>
      </c>
      <c r="J17" s="41">
        <v>28.1</v>
      </c>
      <c r="K17" s="41">
        <v>113.21000000000001</v>
      </c>
      <c r="L17" s="41">
        <v>141.31</v>
      </c>
    </row>
    <row r="18" spans="2:12" x14ac:dyDescent="0.25">
      <c r="B18" s="40" t="s">
        <v>22</v>
      </c>
      <c r="C18" s="41">
        <v>14091.01</v>
      </c>
      <c r="I18" s="39">
        <v>44308</v>
      </c>
      <c r="J18" s="41">
        <v>28.1</v>
      </c>
      <c r="K18" s="41">
        <v>47.1</v>
      </c>
      <c r="L18" s="41">
        <v>75.2</v>
      </c>
    </row>
    <row r="19" spans="2:12" x14ac:dyDescent="0.25">
      <c r="B19" s="40" t="s">
        <v>21</v>
      </c>
      <c r="C19" s="41">
        <v>28332.42</v>
      </c>
      <c r="I19" s="39">
        <v>44369</v>
      </c>
      <c r="J19" s="41">
        <v>94.2</v>
      </c>
      <c r="K19" s="41">
        <v>28.1</v>
      </c>
      <c r="L19" s="41">
        <v>122.30000000000001</v>
      </c>
    </row>
    <row r="20" spans="2:12" x14ac:dyDescent="0.25">
      <c r="B20" s="40" t="s">
        <v>110</v>
      </c>
      <c r="C20" s="41">
        <v>154640.07</v>
      </c>
      <c r="I20" s="39">
        <v>44399</v>
      </c>
      <c r="J20" s="41">
        <v>47.1</v>
      </c>
      <c r="K20" s="41">
        <v>47.1</v>
      </c>
      <c r="L20" s="41">
        <v>94.2</v>
      </c>
    </row>
    <row r="21" spans="2:12" x14ac:dyDescent="0.25">
      <c r="I21" s="39">
        <v>44430</v>
      </c>
      <c r="J21" s="41">
        <v>236.32</v>
      </c>
      <c r="K21" s="41">
        <v>94.61</v>
      </c>
      <c r="L21" s="41">
        <v>330.93</v>
      </c>
    </row>
    <row r="22" spans="2:12" x14ac:dyDescent="0.25">
      <c r="I22" s="40" t="s">
        <v>110</v>
      </c>
      <c r="J22" s="41">
        <v>433.82</v>
      </c>
      <c r="K22" s="41">
        <v>519.74000000000012</v>
      </c>
      <c r="L22" s="41">
        <v>953.56000000000017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233-EBCE-4689-8B35-A564DC81FE0E}">
  <dimension ref="A1:N504"/>
  <sheetViews>
    <sheetView showGridLines="0" showRowColHeaders="0" tabSelected="1" zoomScaleNormal="100" workbookViewId="0">
      <selection activeCell="D36" sqref="D36"/>
    </sheetView>
  </sheetViews>
  <sheetFormatPr defaultColWidth="0" defaultRowHeight="15" zeroHeight="1" x14ac:dyDescent="0.25"/>
  <cols>
    <col min="1" max="1" width="9.140625" customWidth="1"/>
    <col min="2" max="2" width="11.42578125" bestFit="1" customWidth="1"/>
    <col min="3" max="3" width="11.140625" bestFit="1" customWidth="1"/>
    <col min="4" max="4" width="13.28515625" bestFit="1" customWidth="1"/>
    <col min="5" max="5" width="13.5703125" bestFit="1" customWidth="1"/>
    <col min="6" max="6" width="9.140625" customWidth="1"/>
    <col min="7" max="7" width="14" bestFit="1" customWidth="1"/>
    <col min="8" max="12" width="9.140625" customWidth="1"/>
    <col min="13" max="13" width="14.5703125" bestFit="1" customWidth="1"/>
    <col min="14" max="14" width="9.140625" customWidth="1"/>
    <col min="15" max="17" width="9.140625" hidden="1" customWidth="1"/>
    <col min="18" max="16384" width="9.140625" hidden="1"/>
  </cols>
  <sheetData>
    <row r="1" spans="5:14" s="42" customFormat="1" x14ac:dyDescent="0.25">
      <c r="E1" s="42" t="s">
        <v>106</v>
      </c>
      <c r="F1" s="42" t="s">
        <v>103</v>
      </c>
      <c r="G1" s="42" t="s">
        <v>104</v>
      </c>
      <c r="H1" s="42" t="s">
        <v>105</v>
      </c>
      <c r="K1" s="42" t="s">
        <v>99</v>
      </c>
    </row>
    <row r="2" spans="5:14" s="42" customFormat="1" x14ac:dyDescent="0.25">
      <c r="E2" s="42" t="s">
        <v>100</v>
      </c>
      <c r="F2" s="42">
        <f ca="1">COUNTIFS(Entradas!$J:$J,"Em_Aberto")</f>
        <v>8</v>
      </c>
      <c r="G2" s="43">
        <f ca="1">SUMIFS(Entradas!$G:$G,Entradas!J:J,"Em_Aberto")</f>
        <v>114611.76</v>
      </c>
      <c r="K2" s="42" t="s">
        <v>13</v>
      </c>
      <c r="M2" s="44">
        <f ca="1">SUMIFS(Entradas!$G:$G,Entradas!$J:$J,"Pago")</f>
        <v>100004.24999999999</v>
      </c>
    </row>
    <row r="3" spans="5:14" s="42" customFormat="1" x14ac:dyDescent="0.25">
      <c r="E3" s="42" t="s">
        <v>101</v>
      </c>
      <c r="F3" s="42">
        <f>COUNTIFS(Saídas!$E:$E,"Á_Vencer")</f>
        <v>3</v>
      </c>
      <c r="G3" s="43">
        <f>-SUMIFS(Saídas!$D:$D,Saídas!$E:$E,"Á_Vencer")</f>
        <v>-42282.130000000005</v>
      </c>
      <c r="K3" s="42" t="s">
        <v>87</v>
      </c>
      <c r="M3" s="44">
        <f>SUMIFS(Saídas!$D:$D,Saídas!$E:$E,"Pago")</f>
        <v>84459.739999999991</v>
      </c>
    </row>
    <row r="4" spans="5:14" s="42" customFormat="1" x14ac:dyDescent="0.25">
      <c r="E4" s="42" t="s">
        <v>102</v>
      </c>
      <c r="F4" s="42">
        <f>COUNTIFS(Saídas!$E:$E,"Atrasado")</f>
        <v>2</v>
      </c>
      <c r="G4" s="43">
        <f>-SUMIFS(Saídas!$D:$D,Saídas!$E:$E,"Atrasado")</f>
        <v>-27898.2</v>
      </c>
      <c r="K4" s="42" t="s">
        <v>88</v>
      </c>
      <c r="M4" s="45">
        <f>COUNTA(Entradas!C3:C501)</f>
        <v>15</v>
      </c>
    </row>
    <row r="5" spans="5:14" s="42" customFormat="1" x14ac:dyDescent="0.25">
      <c r="K5" s="42" t="s">
        <v>95</v>
      </c>
      <c r="M5" s="46">
        <f ca="1">M2-M3</f>
        <v>15544.509999999995</v>
      </c>
    </row>
    <row r="6" spans="5:14" s="42" customFormat="1" x14ac:dyDescent="0.25">
      <c r="K6" s="42" t="s">
        <v>98</v>
      </c>
      <c r="M6" s="47">
        <f ca="1">M5/M2</f>
        <v>0.15543849386401076</v>
      </c>
    </row>
    <row r="7" spans="5:14" s="42" customFormat="1" x14ac:dyDescent="0.25"/>
    <row r="8" spans="5:14" s="42" customFormat="1" x14ac:dyDescent="0.25">
      <c r="J8" s="34"/>
      <c r="K8" s="34"/>
      <c r="L8" s="34"/>
      <c r="M8" s="34"/>
      <c r="N8" s="34"/>
    </row>
    <row r="9" spans="5:14" s="42" customFormat="1" x14ac:dyDescent="0.25">
      <c r="J9" s="34"/>
      <c r="K9" s="34"/>
      <c r="L9" s="34"/>
      <c r="M9" s="34"/>
      <c r="N9" s="34"/>
    </row>
    <row r="10" spans="5:14" s="42" customFormat="1" x14ac:dyDescent="0.25">
      <c r="J10" s="34"/>
      <c r="K10" s="34"/>
      <c r="L10" s="34"/>
      <c r="M10" s="34"/>
      <c r="N10" s="34"/>
    </row>
    <row r="11" spans="5:14" s="42" customFormat="1" x14ac:dyDescent="0.25">
      <c r="J11" s="34"/>
      <c r="K11" s="34"/>
      <c r="L11" s="34"/>
      <c r="M11" s="34"/>
      <c r="N11" s="34"/>
    </row>
    <row r="12" spans="5:14" s="42" customFormat="1" x14ac:dyDescent="0.25">
      <c r="J12" s="34"/>
      <c r="K12" s="34"/>
      <c r="L12" s="34"/>
      <c r="M12" s="34"/>
      <c r="N12" s="34"/>
    </row>
    <row r="13" spans="5:14" s="42" customFormat="1" ht="15" customHeight="1" x14ac:dyDescent="0.25"/>
    <row r="14" spans="5:14" s="42" customFormat="1" ht="15" customHeight="1" x14ac:dyDescent="0.25"/>
    <row r="15" spans="5:14" s="42" customFormat="1" x14ac:dyDescent="0.25"/>
    <row r="16" spans="5:14" s="42" customFormat="1" x14ac:dyDescent="0.25"/>
    <row r="17" s="42" customFormat="1" x14ac:dyDescent="0.25"/>
    <row r="18" s="42" customFormat="1" x14ac:dyDescent="0.25"/>
    <row r="19" s="42" customFormat="1" x14ac:dyDescent="0.25"/>
    <row r="20" s="42" customFormat="1" x14ac:dyDescent="0.25"/>
    <row r="21" s="42" customFormat="1" x14ac:dyDescent="0.25"/>
    <row r="22" s="42" customFormat="1" x14ac:dyDescent="0.25"/>
    <row r="23" s="42" customFormat="1" x14ac:dyDescent="0.25"/>
    <row r="24" s="42" customFormat="1" x14ac:dyDescent="0.25"/>
    <row r="25" s="42" customFormat="1" x14ac:dyDescent="0.25"/>
    <row r="26" s="42" customFormat="1" x14ac:dyDescent="0.25"/>
    <row r="27" s="42" customFormat="1" x14ac:dyDescent="0.25"/>
    <row r="28" s="42" customFormat="1" x14ac:dyDescent="0.25"/>
    <row r="29" s="42" customFormat="1" x14ac:dyDescent="0.25"/>
    <row r="30" s="42" customFormat="1" x14ac:dyDescent="0.25"/>
    <row r="31" s="42" customFormat="1" x14ac:dyDescent="0.25"/>
    <row r="32" s="42" customFormat="1" x14ac:dyDescent="0.25"/>
    <row r="33" spans="1:14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14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1:14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1:14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1:14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1:14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1:14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</row>
    <row r="40" spans="1:14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</row>
    <row r="41" spans="1:14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</row>
    <row r="42" spans="1:14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1:14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  <row r="44" spans="1:14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4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4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4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49" spans="1:14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</row>
    <row r="50" spans="1:14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</row>
    <row r="51" spans="1:14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</row>
    <row r="52" spans="1:14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</row>
    <row r="53" spans="1:14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</row>
    <row r="54" spans="1:14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</row>
    <row r="55" spans="1:14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</row>
    <row r="56" spans="1:14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</row>
    <row r="57" spans="1:14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1:14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1:14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1:14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</row>
    <row r="61" spans="1:14" x14ac:dyDescent="0.25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</row>
    <row r="62" spans="1:14" x14ac:dyDescent="0.25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</row>
    <row r="63" spans="1:14" x14ac:dyDescent="0.25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</row>
    <row r="64" spans="1:14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</row>
    <row r="65" spans="1:14" x14ac:dyDescent="0.25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</row>
    <row r="66" spans="1:14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</row>
    <row r="67" spans="1:14" x14ac:dyDescent="0.25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</row>
    <row r="68" spans="1:14" x14ac:dyDescent="0.2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</row>
    <row r="69" spans="1:14" x14ac:dyDescent="0.2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</row>
    <row r="70" spans="1:14" x14ac:dyDescent="0.2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</row>
    <row r="71" spans="1:14" x14ac:dyDescent="0.2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</row>
    <row r="72" spans="1:14" x14ac:dyDescent="0.25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</row>
    <row r="73" spans="1:14" x14ac:dyDescent="0.25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</row>
    <row r="74" spans="1:14" x14ac:dyDescent="0.25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</row>
    <row r="75" spans="1:14" x14ac:dyDescent="0.25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</row>
    <row r="76" spans="1:14" x14ac:dyDescent="0.25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</row>
    <row r="77" spans="1:14" x14ac:dyDescent="0.25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</row>
    <row r="78" spans="1:14" x14ac:dyDescent="0.25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</row>
    <row r="79" spans="1:14" x14ac:dyDescent="0.25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</row>
    <row r="80" spans="1:14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</row>
    <row r="81" spans="1:14" x14ac:dyDescent="0.25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</row>
    <row r="82" spans="1:14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</row>
    <row r="83" spans="1:14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x14ac:dyDescent="0.25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</row>
    <row r="85" spans="1:14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</row>
    <row r="86" spans="1:14" x14ac:dyDescent="0.25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</row>
    <row r="87" spans="1:14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</row>
    <row r="88" spans="1:14" x14ac:dyDescent="0.25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</row>
    <row r="89" spans="1:14" x14ac:dyDescent="0.25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</row>
    <row r="90" spans="1:14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</row>
    <row r="91" spans="1:14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</row>
    <row r="92" spans="1:14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</row>
    <row r="93" spans="1:14" x14ac:dyDescent="0.25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</row>
    <row r="94" spans="1:14" x14ac:dyDescent="0.25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</row>
    <row r="95" spans="1:14" x14ac:dyDescent="0.25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</row>
    <row r="96" spans="1:14" x14ac:dyDescent="0.25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</row>
    <row r="97" spans="1:14" x14ac:dyDescent="0.25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</row>
    <row r="98" spans="1:14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</row>
    <row r="99" spans="1:14" x14ac:dyDescent="0.25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</row>
    <row r="100" spans="1:14" x14ac:dyDescent="0.25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</row>
    <row r="101" spans="1:14" ht="15" hidden="1" customHeight="1" x14ac:dyDescent="0.25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</row>
    <row r="102" spans="1:14" ht="15" hidden="1" customHeight="1" x14ac:dyDescent="0.2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</row>
    <row r="103" spans="1:14" ht="15" hidden="1" customHeight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</row>
    <row r="104" spans="1:14" ht="15" hidden="1" customHeight="1" x14ac:dyDescent="0.25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</row>
    <row r="105" spans="1:14" ht="15" hidden="1" customHeight="1" x14ac:dyDescent="0.25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</row>
    <row r="106" spans="1:14" ht="15" hidden="1" customHeight="1" x14ac:dyDescent="0.25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</row>
    <row r="107" spans="1:14" ht="15" hidden="1" customHeight="1" x14ac:dyDescent="0.25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</row>
    <row r="108" spans="1:14" ht="15" hidden="1" customHeight="1" x14ac:dyDescent="0.25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</row>
    <row r="109" spans="1:14" ht="15" hidden="1" customHeight="1" x14ac:dyDescent="0.25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</row>
    <row r="110" spans="1:14" ht="15" hidden="1" customHeight="1" x14ac:dyDescent="0.25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</row>
    <row r="111" spans="1:14" ht="15" hidden="1" customHeight="1" x14ac:dyDescent="0.25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</row>
    <row r="112" spans="1:14" ht="15" hidden="1" customHeight="1" x14ac:dyDescent="0.25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</row>
    <row r="113" spans="1:14" ht="15" hidden="1" customHeight="1" x14ac:dyDescent="0.25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</row>
    <row r="114" spans="1:14" ht="15" hidden="1" customHeight="1" x14ac:dyDescent="0.25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</row>
    <row r="115" spans="1:14" ht="15" hidden="1" customHeight="1" x14ac:dyDescent="0.25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</row>
    <row r="116" spans="1:14" ht="15" hidden="1" customHeight="1" x14ac:dyDescent="0.25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</row>
    <row r="117" spans="1:14" ht="15" hidden="1" customHeight="1" x14ac:dyDescent="0.25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</row>
    <row r="118" spans="1:14" ht="15" hidden="1" customHeight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</row>
    <row r="119" spans="1:14" ht="15" hidden="1" customHeight="1" x14ac:dyDescent="0.25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</row>
    <row r="120" spans="1:14" ht="15" hidden="1" customHeight="1" x14ac:dyDescent="0.25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</row>
    <row r="121" spans="1:14" ht="15" hidden="1" customHeight="1" x14ac:dyDescent="0.25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14" ht="15" hidden="1" customHeight="1" x14ac:dyDescent="0.25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</row>
    <row r="123" spans="1:14" ht="15" hidden="1" customHeight="1" x14ac:dyDescent="0.25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</row>
    <row r="124" spans="1:14" ht="15" hidden="1" customHeight="1" x14ac:dyDescent="0.25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</row>
    <row r="125" spans="1:14" ht="15" hidden="1" customHeight="1" x14ac:dyDescent="0.25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</row>
    <row r="126" spans="1:14" ht="15" hidden="1" customHeight="1" x14ac:dyDescent="0.25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</row>
    <row r="127" spans="1:14" ht="15" hidden="1" customHeight="1" x14ac:dyDescent="0.25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</row>
    <row r="128" spans="1:14" ht="15" hidden="1" customHeight="1" x14ac:dyDescent="0.25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</row>
    <row r="129" spans="1:14" ht="15" hidden="1" customHeight="1" x14ac:dyDescent="0.25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</row>
    <row r="130" spans="1:14" ht="15" hidden="1" customHeight="1" x14ac:dyDescent="0.25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</row>
    <row r="131" spans="1:14" ht="15" hidden="1" customHeight="1" x14ac:dyDescent="0.25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</row>
    <row r="132" spans="1:14" ht="15" hidden="1" customHeight="1" x14ac:dyDescent="0.25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</row>
    <row r="133" spans="1:14" ht="15" hidden="1" customHeight="1" x14ac:dyDescent="0.25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</row>
    <row r="134" spans="1:14" ht="15" hidden="1" customHeight="1" x14ac:dyDescent="0.25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</row>
    <row r="135" spans="1:14" ht="15" hidden="1" customHeight="1" x14ac:dyDescent="0.25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</row>
    <row r="136" spans="1:14" ht="15" hidden="1" customHeight="1" x14ac:dyDescent="0.25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</row>
    <row r="137" spans="1:14" ht="15" hidden="1" customHeight="1" x14ac:dyDescent="0.25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</row>
    <row r="138" spans="1:14" ht="15" hidden="1" customHeight="1" x14ac:dyDescent="0.25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</row>
    <row r="139" spans="1:14" ht="15" hidden="1" customHeight="1" x14ac:dyDescent="0.25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</row>
    <row r="140" spans="1:14" ht="15" hidden="1" customHeight="1" x14ac:dyDescent="0.25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</row>
    <row r="141" spans="1:14" ht="15" hidden="1" customHeight="1" x14ac:dyDescent="0.25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</row>
    <row r="142" spans="1:14" ht="15" hidden="1" customHeight="1" x14ac:dyDescent="0.25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</row>
    <row r="143" spans="1:14" ht="15" hidden="1" customHeight="1" x14ac:dyDescent="0.25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</row>
    <row r="144" spans="1:14" ht="15" hidden="1" customHeight="1" x14ac:dyDescent="0.25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</row>
    <row r="145" spans="1:14" ht="15" hidden="1" customHeight="1" x14ac:dyDescent="0.25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spans="1:14" ht="15" hidden="1" customHeight="1" x14ac:dyDescent="0.25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</row>
    <row r="147" spans="1:14" ht="15" hidden="1" customHeight="1" x14ac:dyDescent="0.25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</row>
    <row r="148" spans="1:14" ht="15" hidden="1" customHeight="1" x14ac:dyDescent="0.25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</row>
    <row r="149" spans="1:14" ht="15" hidden="1" customHeight="1" x14ac:dyDescent="0.25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</row>
    <row r="150" spans="1:14" ht="15" hidden="1" customHeight="1" x14ac:dyDescent="0.25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</row>
    <row r="151" spans="1:14" ht="15" hidden="1" customHeight="1" x14ac:dyDescent="0.25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</row>
    <row r="152" spans="1:14" ht="15" hidden="1" customHeight="1" x14ac:dyDescent="0.25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</row>
    <row r="153" spans="1:14" ht="15" hidden="1" customHeight="1" x14ac:dyDescent="0.25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</row>
    <row r="154" spans="1:14" ht="15" hidden="1" customHeight="1" x14ac:dyDescent="0.25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</row>
    <row r="155" spans="1:14" ht="15" hidden="1" customHeight="1" x14ac:dyDescent="0.25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</row>
    <row r="156" spans="1:14" ht="15" hidden="1" customHeight="1" x14ac:dyDescent="0.25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</row>
    <row r="157" spans="1:14" ht="15" hidden="1" customHeight="1" x14ac:dyDescent="0.25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</row>
    <row r="158" spans="1:14" ht="15" hidden="1" customHeight="1" x14ac:dyDescent="0.25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</row>
    <row r="159" spans="1:14" ht="15" hidden="1" customHeight="1" x14ac:dyDescent="0.25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</row>
    <row r="160" spans="1:14" ht="15" hidden="1" customHeight="1" x14ac:dyDescent="0.25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</row>
    <row r="161" spans="1:14" ht="15" hidden="1" customHeight="1" x14ac:dyDescent="0.25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</row>
    <row r="162" spans="1:14" ht="15" hidden="1" customHeight="1" x14ac:dyDescent="0.25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</row>
    <row r="163" spans="1:14" ht="15" hidden="1" customHeight="1" x14ac:dyDescent="0.25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</row>
    <row r="164" spans="1:14" ht="15" hidden="1" customHeight="1" x14ac:dyDescent="0.25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spans="1:14" ht="15" hidden="1" customHeight="1" x14ac:dyDescent="0.25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1:14" ht="15" hidden="1" customHeight="1" x14ac:dyDescent="0.25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spans="1:14" ht="15" hidden="1" customHeight="1" x14ac:dyDescent="0.25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 ht="15" hidden="1" customHeight="1" x14ac:dyDescent="0.25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spans="1:14" ht="15" hidden="1" customHeight="1" x14ac:dyDescent="0.25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spans="1:14" ht="15" hidden="1" customHeight="1" x14ac:dyDescent="0.25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171" spans="1:14" ht="15" hidden="1" customHeight="1" x14ac:dyDescent="0.25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</row>
    <row r="172" spans="1:14" ht="15" hidden="1" customHeight="1" x14ac:dyDescent="0.25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</row>
    <row r="173" spans="1:14" ht="15" hidden="1" customHeight="1" x14ac:dyDescent="0.25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</row>
    <row r="174" spans="1:14" ht="15" hidden="1" customHeight="1" x14ac:dyDescent="0.25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</row>
    <row r="175" spans="1:14" ht="15" hidden="1" customHeight="1" x14ac:dyDescent="0.25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</row>
    <row r="176" spans="1:14" ht="15" hidden="1" customHeight="1" x14ac:dyDescent="0.25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</row>
    <row r="177" spans="1:14" ht="15" hidden="1" customHeight="1" x14ac:dyDescent="0.25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</row>
    <row r="178" spans="1:14" ht="15" hidden="1" customHeight="1" x14ac:dyDescent="0.25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</row>
    <row r="179" spans="1:14" ht="15" hidden="1" customHeight="1" x14ac:dyDescent="0.25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</row>
    <row r="180" spans="1:14" ht="15" hidden="1" customHeight="1" x14ac:dyDescent="0.25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</row>
    <row r="181" spans="1:14" ht="15" hidden="1" customHeight="1" x14ac:dyDescent="0.25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</row>
    <row r="182" spans="1:14" ht="15" hidden="1" customHeight="1" x14ac:dyDescent="0.25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</row>
    <row r="183" spans="1:14" ht="15" hidden="1" customHeight="1" x14ac:dyDescent="0.25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</row>
    <row r="184" spans="1:14" ht="15" hidden="1" customHeight="1" x14ac:dyDescent="0.25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</row>
    <row r="185" spans="1:14" ht="15" hidden="1" customHeight="1" x14ac:dyDescent="0.25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</row>
    <row r="186" spans="1:14" ht="15" hidden="1" customHeight="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</row>
    <row r="187" spans="1:14" ht="15" hidden="1" customHeight="1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</row>
    <row r="188" spans="1:14" ht="15" hidden="1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</row>
    <row r="189" spans="1:14" ht="15" hidden="1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</row>
    <row r="190" spans="1:14" ht="15" hidden="1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</row>
    <row r="191" spans="1:14" ht="15" hidden="1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</row>
    <row r="192" spans="1:14" ht="15" hidden="1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</row>
    <row r="193" spans="1:14" ht="15" hidden="1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</row>
    <row r="194" spans="1:14" ht="15" hidden="1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</row>
    <row r="195" spans="1:14" ht="15" hidden="1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</row>
    <row r="196" spans="1:14" ht="15" hidden="1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</row>
    <row r="197" spans="1:14" ht="15" hidden="1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spans="1:14" ht="15" hidden="1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</row>
    <row r="199" spans="1:14" ht="15" hidden="1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</row>
    <row r="200" spans="1:14" ht="15" hidden="1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</row>
    <row r="201" spans="1:14" ht="15" hidden="1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</row>
    <row r="202" spans="1:14" ht="15" hidden="1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</row>
    <row r="203" spans="1:14" ht="15" hidden="1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</row>
    <row r="204" spans="1:14" ht="15" hidden="1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</row>
    <row r="205" spans="1:14" ht="15" hidden="1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</row>
    <row r="206" spans="1:14" ht="15" hidden="1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</row>
    <row r="207" spans="1:14" ht="15" hidden="1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</row>
    <row r="208" spans="1:14" ht="15" hidden="1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</row>
    <row r="209" spans="1:14" ht="15" hidden="1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</row>
    <row r="210" spans="1:14" ht="15" hidden="1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</row>
    <row r="211" spans="1:14" ht="15" hidden="1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</row>
    <row r="212" spans="1:14" ht="15" hidden="1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</row>
    <row r="213" spans="1:14" ht="15" hidden="1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</row>
    <row r="214" spans="1:14" ht="15" hidden="1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</row>
    <row r="215" spans="1:14" ht="15" hidden="1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</row>
    <row r="216" spans="1:14" ht="15" hidden="1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</row>
    <row r="217" spans="1:14" ht="15" hidden="1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</row>
    <row r="218" spans="1:14" ht="15" hidden="1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</row>
    <row r="219" spans="1:14" ht="15" hidden="1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</row>
    <row r="220" spans="1:14" ht="15" hidden="1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</row>
    <row r="221" spans="1:14" ht="15" hidden="1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</row>
    <row r="222" spans="1:14" ht="15" hidden="1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</row>
    <row r="223" spans="1:14" ht="15" hidden="1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</row>
    <row r="224" spans="1:14" ht="15" hidden="1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</row>
    <row r="225" spans="1:14" ht="15" hidden="1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</row>
    <row r="226" spans="1:14" ht="15" hidden="1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</row>
    <row r="227" spans="1:14" ht="15" hidden="1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</row>
    <row r="228" spans="1:14" ht="15" hidden="1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</row>
    <row r="229" spans="1:14" ht="15" hidden="1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</row>
    <row r="230" spans="1:14" ht="15" hidden="1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</row>
    <row r="231" spans="1:14" ht="15" hidden="1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</row>
    <row r="232" spans="1:14" ht="15" hidden="1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</row>
    <row r="233" spans="1:14" ht="15" hidden="1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</row>
    <row r="234" spans="1:14" ht="15" hidden="1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</row>
    <row r="235" spans="1:14" ht="15" hidden="1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</row>
    <row r="236" spans="1:14" ht="15" hidden="1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</row>
    <row r="237" spans="1:14" ht="15" hidden="1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</row>
    <row r="238" spans="1:14" ht="15" hidden="1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</row>
    <row r="239" spans="1:14" ht="15" hidden="1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</row>
    <row r="240" spans="1:14" ht="15" hidden="1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</row>
    <row r="241" spans="1:14" ht="15" hidden="1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</row>
    <row r="242" spans="1:14" ht="15" hidden="1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</row>
    <row r="243" spans="1:14" ht="15" hidden="1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</row>
    <row r="244" spans="1:14" ht="15" hidden="1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</row>
    <row r="245" spans="1:14" ht="15" hidden="1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</row>
    <row r="246" spans="1:14" ht="15" hidden="1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</row>
    <row r="247" spans="1:14" ht="15" hidden="1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</row>
    <row r="248" spans="1:14" ht="15" hidden="1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</row>
    <row r="249" spans="1:14" ht="15" hidden="1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</row>
    <row r="250" spans="1:14" ht="15" hidden="1" customHeight="1" x14ac:dyDescent="0.25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</row>
    <row r="251" spans="1:14" ht="15" hidden="1" customHeight="1" x14ac:dyDescent="0.25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</row>
    <row r="252" spans="1:14" ht="15" hidden="1" customHeight="1" x14ac:dyDescent="0.25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</row>
    <row r="253" spans="1:14" ht="15" hidden="1" customHeight="1" x14ac:dyDescent="0.25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</row>
    <row r="254" spans="1:14" ht="15" hidden="1" customHeight="1" x14ac:dyDescent="0.25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</row>
    <row r="255" spans="1:14" ht="15" hidden="1" customHeight="1" x14ac:dyDescent="0.25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</row>
    <row r="256" spans="1:14" ht="15" hidden="1" customHeight="1" x14ac:dyDescent="0.25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</row>
    <row r="257" spans="1:14" ht="15" hidden="1" customHeight="1" x14ac:dyDescent="0.25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</row>
    <row r="258" spans="1:14" ht="15" hidden="1" customHeight="1" x14ac:dyDescent="0.25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</row>
    <row r="259" spans="1:14" ht="15" hidden="1" customHeight="1" x14ac:dyDescent="0.25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</row>
    <row r="260" spans="1:14" ht="15" hidden="1" customHeight="1" x14ac:dyDescent="0.25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</row>
    <row r="261" spans="1:14" ht="15" hidden="1" customHeight="1" x14ac:dyDescent="0.25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</row>
    <row r="262" spans="1:14" ht="15" hidden="1" customHeight="1" x14ac:dyDescent="0.25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</row>
    <row r="263" spans="1:14" ht="15" hidden="1" customHeight="1" x14ac:dyDescent="0.25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</row>
    <row r="264" spans="1:14" ht="15" hidden="1" customHeight="1" x14ac:dyDescent="0.25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</row>
    <row r="265" spans="1:14" ht="15" hidden="1" customHeight="1" x14ac:dyDescent="0.25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</row>
    <row r="266" spans="1:14" ht="15" hidden="1" customHeight="1" x14ac:dyDescent="0.25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</row>
    <row r="267" spans="1:14" ht="15" hidden="1" customHeight="1" x14ac:dyDescent="0.25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</row>
    <row r="268" spans="1:14" ht="15" hidden="1" customHeight="1" x14ac:dyDescent="0.25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</row>
    <row r="269" spans="1:14" ht="15" hidden="1" customHeight="1" x14ac:dyDescent="0.25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</row>
    <row r="270" spans="1:14" ht="15" hidden="1" customHeight="1" x14ac:dyDescent="0.25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</row>
    <row r="271" spans="1:14" ht="15" hidden="1" customHeight="1" x14ac:dyDescent="0.25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</row>
    <row r="272" spans="1:14" ht="15" hidden="1" customHeight="1" x14ac:dyDescent="0.25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</row>
    <row r="273" spans="1:14" ht="15" hidden="1" customHeight="1" x14ac:dyDescent="0.25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</row>
    <row r="274" spans="1:14" ht="15" hidden="1" customHeight="1" x14ac:dyDescent="0.25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</row>
    <row r="275" spans="1:14" ht="15" hidden="1" customHeight="1" x14ac:dyDescent="0.25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</row>
    <row r="276" spans="1:14" ht="15" hidden="1" customHeight="1" x14ac:dyDescent="0.25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</row>
    <row r="277" spans="1:14" ht="15" hidden="1" customHeight="1" x14ac:dyDescent="0.25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</row>
    <row r="278" spans="1:14" ht="15" hidden="1" customHeight="1" x14ac:dyDescent="0.25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</row>
    <row r="279" spans="1:14" ht="15" hidden="1" customHeight="1" x14ac:dyDescent="0.25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</row>
    <row r="280" spans="1:14" ht="15" hidden="1" customHeight="1" x14ac:dyDescent="0.25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</row>
    <row r="281" spans="1:14" ht="15" hidden="1" customHeight="1" x14ac:dyDescent="0.25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</row>
    <row r="282" spans="1:14" ht="15" hidden="1" customHeight="1" x14ac:dyDescent="0.25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</row>
    <row r="283" spans="1:14" ht="15" hidden="1" customHeight="1" x14ac:dyDescent="0.25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</row>
    <row r="284" spans="1:14" ht="15" hidden="1" customHeight="1" x14ac:dyDescent="0.25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</row>
    <row r="285" spans="1:14" ht="15" hidden="1" customHeight="1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</row>
    <row r="286" spans="1:14" ht="15" hidden="1" customHeight="1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</row>
    <row r="287" spans="1:14" ht="15" hidden="1" customHeight="1" x14ac:dyDescent="0.2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</row>
    <row r="288" spans="1:14" ht="15" hidden="1" customHeight="1" x14ac:dyDescent="0.2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</row>
    <row r="289" spans="1:14" ht="15" hidden="1" customHeight="1" x14ac:dyDescent="0.2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</row>
    <row r="290" spans="1:14" ht="15" hidden="1" customHeight="1" x14ac:dyDescent="0.2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</row>
    <row r="291" spans="1:14" ht="15" hidden="1" customHeight="1" x14ac:dyDescent="0.2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</row>
    <row r="292" spans="1:14" ht="15" hidden="1" customHeight="1" x14ac:dyDescent="0.2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</row>
    <row r="293" spans="1:14" ht="15" hidden="1" customHeight="1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</row>
    <row r="294" spans="1:14" ht="15" hidden="1" customHeight="1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4" ht="15" hidden="1" customHeight="1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</row>
    <row r="296" spans="1:14" ht="15" hidden="1" customHeight="1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</row>
    <row r="297" spans="1:14" ht="15" hidden="1" customHeight="1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</row>
    <row r="298" spans="1:14" ht="15" hidden="1" customHeight="1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4" ht="15" hidden="1" customHeight="1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</row>
    <row r="300" spans="1:14" ht="15" hidden="1" customHeight="1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</row>
    <row r="301" spans="1:14" ht="15" hidden="1" customHeight="1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</row>
    <row r="302" spans="1:14" ht="15" hidden="1" customHeight="1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</row>
    <row r="303" spans="1:14" ht="15" hidden="1" customHeight="1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</row>
    <row r="304" spans="1:14" ht="15" hidden="1" customHeight="1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</row>
    <row r="305" spans="1:14" ht="15" hidden="1" customHeight="1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</row>
    <row r="306" spans="1:14" ht="15" hidden="1" customHeight="1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</row>
    <row r="307" spans="1:14" ht="15" hidden="1" customHeight="1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</row>
    <row r="308" spans="1:14" ht="15" hidden="1" customHeight="1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</row>
    <row r="309" spans="1:14" ht="15" hidden="1" customHeight="1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</row>
    <row r="310" spans="1:14" ht="15" hidden="1" customHeight="1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</row>
    <row r="311" spans="1:14" ht="15" hidden="1" customHeight="1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</row>
    <row r="312" spans="1:14" ht="15" hidden="1" customHeight="1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</row>
    <row r="313" spans="1:14" ht="15" hidden="1" customHeight="1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</row>
    <row r="314" spans="1:14" ht="15" hidden="1" customHeight="1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</row>
    <row r="315" spans="1:14" ht="15" hidden="1" customHeight="1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</row>
    <row r="316" spans="1:14" ht="15" hidden="1" customHeight="1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</row>
    <row r="317" spans="1:14" ht="15" hidden="1" customHeight="1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</row>
    <row r="318" spans="1:14" ht="15" hidden="1" customHeight="1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</row>
    <row r="319" spans="1:14" ht="15" hidden="1" customHeight="1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</row>
    <row r="320" spans="1:14" ht="15" hidden="1" customHeight="1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</row>
    <row r="321" spans="1:14" ht="15" hidden="1" customHeight="1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</row>
    <row r="322" spans="1:14" ht="15" hidden="1" customHeight="1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</row>
    <row r="323" spans="1:14" ht="15" hidden="1" customHeight="1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</row>
    <row r="324" spans="1:14" ht="15" hidden="1" customHeight="1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</row>
    <row r="325" spans="1:14" ht="15" hidden="1" customHeight="1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</row>
    <row r="326" spans="1:14" ht="15" hidden="1" customHeight="1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</row>
    <row r="327" spans="1:14" ht="15" hidden="1" customHeight="1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</row>
    <row r="328" spans="1:14" ht="15" hidden="1" customHeight="1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</row>
    <row r="329" spans="1:14" ht="15" hidden="1" customHeight="1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</row>
    <row r="330" spans="1:14" ht="15" hidden="1" customHeight="1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</row>
    <row r="331" spans="1:14" ht="15" hidden="1" customHeight="1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</row>
    <row r="332" spans="1:14" ht="15" hidden="1" customHeight="1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</row>
    <row r="333" spans="1:14" ht="15" hidden="1" customHeight="1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</row>
    <row r="334" spans="1:14" ht="15" hidden="1" customHeight="1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</row>
    <row r="335" spans="1:14" ht="15" hidden="1" customHeight="1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</row>
    <row r="336" spans="1:14" ht="15" hidden="1" customHeight="1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</row>
    <row r="337" spans="1:14" ht="15" hidden="1" customHeight="1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</row>
    <row r="338" spans="1:14" ht="15" hidden="1" customHeight="1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</row>
    <row r="339" spans="1:14" ht="15" hidden="1" customHeight="1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</row>
    <row r="340" spans="1:14" ht="15" hidden="1" customHeight="1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</row>
    <row r="341" spans="1:14" ht="15" hidden="1" customHeight="1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</row>
    <row r="342" spans="1:14" ht="15" hidden="1" customHeight="1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</row>
    <row r="343" spans="1:14" ht="15" hidden="1" customHeight="1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</row>
    <row r="344" spans="1:14" ht="15" hidden="1" customHeight="1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</row>
    <row r="345" spans="1:14" ht="15" hidden="1" customHeight="1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</row>
    <row r="346" spans="1:14" ht="15" hidden="1" customHeight="1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</row>
    <row r="347" spans="1:14" ht="15" hidden="1" customHeight="1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</row>
    <row r="348" spans="1:14" ht="15" hidden="1" customHeight="1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</row>
    <row r="349" spans="1:14" ht="15" hidden="1" customHeight="1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</row>
    <row r="350" spans="1:14" ht="15" hidden="1" customHeight="1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</row>
    <row r="351" spans="1:14" ht="15" hidden="1" customHeight="1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</row>
    <row r="352" spans="1:14" ht="15" hidden="1" customHeight="1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</row>
    <row r="353" spans="1:14" ht="15" hidden="1" customHeight="1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</row>
    <row r="354" spans="1:14" ht="15" hidden="1" customHeight="1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</row>
    <row r="355" spans="1:14" ht="15" hidden="1" customHeight="1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</row>
    <row r="356" spans="1:14" ht="15" hidden="1" customHeight="1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</row>
    <row r="357" spans="1:14" ht="15" hidden="1" customHeight="1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</row>
    <row r="358" spans="1:14" ht="15" hidden="1" customHeight="1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</row>
    <row r="359" spans="1:14" ht="15" hidden="1" customHeight="1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</row>
    <row r="360" spans="1:14" ht="15" hidden="1" customHeight="1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</row>
    <row r="361" spans="1:14" ht="15" hidden="1" customHeight="1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</row>
    <row r="362" spans="1:14" ht="15" hidden="1" customHeight="1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</row>
    <row r="363" spans="1:14" ht="15" hidden="1" customHeight="1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</row>
    <row r="364" spans="1:14" ht="15" hidden="1" customHeight="1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</row>
    <row r="365" spans="1:14" ht="15" hidden="1" customHeight="1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</row>
    <row r="366" spans="1:14" ht="15" hidden="1" customHeight="1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</row>
    <row r="367" spans="1:14" ht="15" hidden="1" customHeight="1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</row>
    <row r="368" spans="1:14" ht="15" hidden="1" customHeight="1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</row>
    <row r="369" spans="1:14" ht="15" hidden="1" customHeight="1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</row>
    <row r="370" spans="1:14" ht="15" hidden="1" customHeight="1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</row>
    <row r="371" spans="1:14" ht="15" hidden="1" customHeight="1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</row>
    <row r="372" spans="1:14" ht="15" hidden="1" customHeight="1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</row>
    <row r="373" spans="1:14" ht="15" hidden="1" customHeight="1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</row>
    <row r="374" spans="1:14" ht="15" hidden="1" customHeight="1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</row>
    <row r="375" spans="1:14" ht="15" hidden="1" customHeight="1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</row>
    <row r="376" spans="1:14" ht="15" hidden="1" customHeight="1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</row>
    <row r="377" spans="1:14" ht="15" hidden="1" customHeight="1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</row>
    <row r="378" spans="1:14" ht="15" hidden="1" customHeight="1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</row>
    <row r="379" spans="1:14" ht="15" hidden="1" customHeight="1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</row>
    <row r="380" spans="1:14" ht="15" hidden="1" customHeight="1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</row>
    <row r="381" spans="1:14" ht="15" hidden="1" customHeight="1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</row>
    <row r="382" spans="1:14" ht="15" hidden="1" customHeight="1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</row>
    <row r="383" spans="1:14" ht="15" hidden="1" customHeight="1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</row>
    <row r="384" spans="1:14" ht="15" hidden="1" customHeight="1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</row>
    <row r="385" spans="1:14" ht="15" hidden="1" customHeight="1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</row>
    <row r="386" spans="1:14" ht="15" hidden="1" customHeight="1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</row>
    <row r="387" spans="1:14" ht="15" hidden="1" customHeight="1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</row>
    <row r="388" spans="1:14" ht="15" hidden="1" customHeight="1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</row>
    <row r="389" spans="1:14" ht="15" hidden="1" customHeight="1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</row>
    <row r="390" spans="1:14" ht="15" hidden="1" customHeight="1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</row>
    <row r="391" spans="1:14" ht="15" hidden="1" customHeight="1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</row>
    <row r="392" spans="1:14" ht="15" hidden="1" customHeight="1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</row>
    <row r="393" spans="1:14" ht="15" hidden="1" customHeight="1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</row>
    <row r="394" spans="1:14" ht="15" hidden="1" customHeight="1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</row>
    <row r="395" spans="1:14" ht="15" hidden="1" customHeight="1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</row>
    <row r="396" spans="1:14" ht="15" hidden="1" customHeight="1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</row>
    <row r="397" spans="1:14" ht="15" hidden="1" customHeight="1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</row>
    <row r="398" spans="1:14" ht="15" hidden="1" customHeight="1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</row>
    <row r="399" spans="1:14" ht="15" hidden="1" customHeight="1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</row>
    <row r="400" spans="1:14" ht="15" hidden="1" customHeight="1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</row>
    <row r="401" spans="1:14" ht="15" hidden="1" customHeight="1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</row>
    <row r="402" spans="1:14" ht="15" hidden="1" customHeight="1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</row>
    <row r="403" spans="1:14" ht="15" hidden="1" customHeight="1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</row>
    <row r="404" spans="1:14" ht="15" hidden="1" customHeight="1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</row>
    <row r="405" spans="1:14" ht="15" hidden="1" customHeight="1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</row>
    <row r="406" spans="1:14" ht="15" hidden="1" customHeight="1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</row>
    <row r="407" spans="1:14" ht="15" hidden="1" customHeight="1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</row>
    <row r="408" spans="1:14" ht="15" hidden="1" customHeight="1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</row>
    <row r="409" spans="1:14" ht="15" hidden="1" customHeight="1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</row>
    <row r="410" spans="1:14" ht="15" hidden="1" customHeight="1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</row>
    <row r="411" spans="1:14" ht="15" hidden="1" customHeight="1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</row>
    <row r="412" spans="1:14" ht="15" hidden="1" customHeight="1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</row>
    <row r="413" spans="1:14" ht="15" hidden="1" customHeight="1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</row>
    <row r="414" spans="1:14" ht="15" hidden="1" customHeight="1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</row>
    <row r="415" spans="1:14" ht="15" hidden="1" customHeight="1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</row>
    <row r="416" spans="1:14" ht="15" hidden="1" customHeight="1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</row>
    <row r="417" spans="1:14" ht="15" hidden="1" customHeight="1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</row>
    <row r="418" spans="1:14" ht="15" hidden="1" customHeight="1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</row>
    <row r="419" spans="1:14" ht="15" hidden="1" customHeight="1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</row>
    <row r="420" spans="1:14" ht="15" hidden="1" customHeight="1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</row>
    <row r="421" spans="1:14" ht="15" hidden="1" customHeight="1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</row>
    <row r="422" spans="1:14" ht="15" hidden="1" customHeight="1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</row>
    <row r="423" spans="1:14" ht="15" hidden="1" customHeight="1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</row>
    <row r="424" spans="1:14" ht="15" hidden="1" customHeight="1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</row>
    <row r="425" spans="1:14" ht="15" hidden="1" customHeight="1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</row>
    <row r="426" spans="1:14" ht="15" hidden="1" customHeight="1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</row>
    <row r="427" spans="1:14" ht="15" hidden="1" customHeight="1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</row>
    <row r="428" spans="1:14" ht="15" hidden="1" customHeight="1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</row>
    <row r="429" spans="1:14" ht="15" hidden="1" customHeight="1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</row>
    <row r="430" spans="1:14" ht="15" hidden="1" customHeight="1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</row>
    <row r="431" spans="1:14" ht="15" hidden="1" customHeight="1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</row>
    <row r="432" spans="1:14" ht="15" hidden="1" customHeight="1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</row>
    <row r="433" spans="1:14" ht="15" hidden="1" customHeight="1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</row>
    <row r="434" spans="1:14" ht="15" hidden="1" customHeight="1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</row>
    <row r="435" spans="1:14" ht="15" hidden="1" customHeight="1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</row>
    <row r="436" spans="1:14" ht="15" hidden="1" customHeight="1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</row>
    <row r="437" spans="1:14" ht="15" hidden="1" customHeight="1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</row>
    <row r="438" spans="1:14" ht="15" hidden="1" customHeight="1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</row>
    <row r="439" spans="1:14" ht="15" hidden="1" customHeight="1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</row>
    <row r="440" spans="1:14" ht="15" hidden="1" customHeight="1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</row>
    <row r="441" spans="1:14" ht="15" hidden="1" customHeight="1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</row>
    <row r="442" spans="1:14" ht="15" hidden="1" customHeight="1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</row>
    <row r="443" spans="1:14" ht="15" hidden="1" customHeight="1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</row>
    <row r="444" spans="1:14" ht="15" hidden="1" customHeight="1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</row>
    <row r="445" spans="1:14" ht="15" hidden="1" customHeight="1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</row>
    <row r="446" spans="1:14" ht="15" hidden="1" customHeight="1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</row>
    <row r="447" spans="1:14" ht="15" hidden="1" customHeight="1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</row>
    <row r="448" spans="1:14" ht="15" hidden="1" customHeight="1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</row>
    <row r="449" spans="1:14" ht="15" hidden="1" customHeight="1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</row>
    <row r="450" spans="1:14" ht="15" hidden="1" customHeight="1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</row>
    <row r="451" spans="1:14" ht="15" hidden="1" customHeight="1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</row>
    <row r="452" spans="1:14" ht="15" hidden="1" customHeight="1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</row>
    <row r="453" spans="1:14" ht="15" hidden="1" customHeight="1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</row>
    <row r="454" spans="1:14" ht="15" hidden="1" customHeight="1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</row>
    <row r="455" spans="1:14" ht="15" hidden="1" customHeight="1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</row>
    <row r="456" spans="1:14" ht="15" hidden="1" customHeight="1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</row>
    <row r="457" spans="1:14" ht="15" hidden="1" customHeight="1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</row>
    <row r="458" spans="1:14" ht="15" hidden="1" customHeight="1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</row>
    <row r="459" spans="1:14" ht="15" hidden="1" customHeight="1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</row>
    <row r="460" spans="1:14" ht="15" hidden="1" customHeight="1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</row>
    <row r="461" spans="1:14" ht="15" hidden="1" customHeight="1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</row>
    <row r="462" spans="1:14" ht="15" hidden="1" customHeight="1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</row>
    <row r="463" spans="1:14" ht="15" hidden="1" customHeight="1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</row>
    <row r="464" spans="1:14" ht="15" hidden="1" customHeight="1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</row>
    <row r="465" spans="1:14" ht="15" hidden="1" customHeight="1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</row>
    <row r="466" spans="1:14" ht="15" hidden="1" customHeight="1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</row>
    <row r="467" spans="1:14" ht="15" hidden="1" customHeight="1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</row>
    <row r="468" spans="1:14" ht="15" hidden="1" customHeight="1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</row>
    <row r="469" spans="1:14" ht="15" hidden="1" customHeight="1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</row>
    <row r="470" spans="1:14" ht="15" hidden="1" customHeight="1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</row>
    <row r="471" spans="1:14" ht="15" hidden="1" customHeight="1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</row>
    <row r="472" spans="1:14" ht="15" hidden="1" customHeight="1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</row>
    <row r="473" spans="1:14" ht="15" hidden="1" customHeight="1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</row>
    <row r="474" spans="1:14" ht="15" hidden="1" customHeight="1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</row>
    <row r="475" spans="1:14" ht="15" hidden="1" customHeight="1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</row>
    <row r="476" spans="1:14" ht="15" hidden="1" customHeight="1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</row>
    <row r="477" spans="1:14" ht="15" hidden="1" customHeight="1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</row>
    <row r="478" spans="1:14" ht="15" hidden="1" customHeight="1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</row>
    <row r="479" spans="1:14" ht="15" hidden="1" customHeight="1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</row>
    <row r="480" spans="1:14" ht="15" hidden="1" customHeight="1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</row>
    <row r="481" spans="1:14" ht="15" hidden="1" customHeight="1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</row>
    <row r="482" spans="1:14" ht="15" hidden="1" customHeight="1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</row>
    <row r="483" spans="1:14" ht="15" hidden="1" customHeight="1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</row>
    <row r="484" spans="1:14" ht="15" hidden="1" customHeight="1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</row>
    <row r="485" spans="1:14" ht="15" hidden="1" customHeight="1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</row>
    <row r="486" spans="1:14" ht="15" hidden="1" customHeight="1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</row>
    <row r="487" spans="1:14" ht="15" hidden="1" customHeight="1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</row>
    <row r="488" spans="1:14" ht="15" hidden="1" customHeight="1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</row>
    <row r="489" spans="1:14" ht="15" hidden="1" customHeight="1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</row>
    <row r="490" spans="1:14" ht="15" hidden="1" customHeight="1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</row>
    <row r="491" spans="1:14" ht="15" hidden="1" customHeight="1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</row>
    <row r="492" spans="1:14" ht="15" hidden="1" customHeight="1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</row>
    <row r="493" spans="1:14" ht="15" hidden="1" customHeight="1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</row>
    <row r="494" spans="1:14" ht="15" hidden="1" customHeight="1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</row>
    <row r="495" spans="1:14" ht="15" hidden="1" customHeight="1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</row>
    <row r="496" spans="1:14" ht="15" hidden="1" customHeight="1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</row>
    <row r="497" spans="1:14" ht="15" hidden="1" customHeight="1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</row>
    <row r="498" spans="1:14" ht="15" hidden="1" customHeight="1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</row>
    <row r="499" spans="1:14" ht="15" hidden="1" customHeight="1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</row>
    <row r="500" spans="1:14" ht="15" hidden="1" customHeight="1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</row>
    <row r="501" spans="1:14" ht="15" hidden="1" customHeight="1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</row>
    <row r="502" spans="1:14" ht="15" hidden="1" customHeight="1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</row>
    <row r="503" spans="1:14" ht="15" hidden="1" customHeight="1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</row>
    <row r="504" spans="1:14" ht="15" hidden="1" customHeight="1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</row>
  </sheetData>
  <sheetProtection algorithmName="SHA-512" hashValue="3/JEdmIi6dVxs7FGV2H1ne8CK2umys1G7/Qu6Zm/Vaya0YytyBsoimH02zUNVz/Nbb2oNZqIwNFij+9U3ckT7A==" saltValue="ZM9fjyzcfzqn5JEJnq6na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5463-2FFB-4C2D-B1B1-AD5C41FC509A}">
  <sheetPr codeName="Planilha2"/>
  <dimension ref="A1:V501"/>
  <sheetViews>
    <sheetView showGridLines="0" showRowColHeaders="0" workbookViewId="0">
      <pane xSplit="1" ySplit="2" topLeftCell="B3" activePane="bottomRight" state="frozen"/>
      <selection activeCell="D36" sqref="D36"/>
      <selection pane="topRight" activeCell="D36" sqref="D36"/>
      <selection pane="bottomLeft" activeCell="D36" sqref="D36"/>
      <selection pane="bottomRight"/>
    </sheetView>
  </sheetViews>
  <sheetFormatPr defaultColWidth="0" defaultRowHeight="15" zeroHeight="1" x14ac:dyDescent="0.25"/>
  <cols>
    <col min="1" max="1" width="9.140625" customWidth="1"/>
    <col min="2" max="2" width="34.28515625" style="1" bestFit="1" customWidth="1"/>
    <col min="3" max="3" width="14.42578125" style="18" bestFit="1" customWidth="1"/>
    <col min="4" max="4" width="38.7109375" style="1" bestFit="1" customWidth="1"/>
    <col min="5" max="5" width="9.28515625" style="1" bestFit="1" customWidth="1"/>
    <col min="6" max="6" width="10" style="12" bestFit="1" customWidth="1"/>
    <col min="7" max="7" width="14.140625" style="14" bestFit="1" customWidth="1"/>
    <col min="8" max="8" width="14.140625" style="14" customWidth="1"/>
    <col min="9" max="9" width="13.7109375" style="1" bestFit="1" customWidth="1"/>
    <col min="10" max="10" width="13.7109375" style="1" customWidth="1"/>
    <col min="11" max="11" width="12.140625" style="4" bestFit="1" customWidth="1"/>
    <col min="12" max="12" width="13.85546875" style="4" bestFit="1" customWidth="1"/>
    <col min="13" max="22" width="0" hidden="1" customWidth="1"/>
    <col min="23" max="16384" width="9.140625" hidden="1"/>
  </cols>
  <sheetData>
    <row r="1" spans="1:22" x14ac:dyDescent="0.25"/>
    <row r="2" spans="1:22" ht="15.75" x14ac:dyDescent="0.25">
      <c r="A2" s="8" t="s">
        <v>108</v>
      </c>
      <c r="B2" s="2" t="s">
        <v>0</v>
      </c>
      <c r="C2" s="17" t="s">
        <v>96</v>
      </c>
      <c r="D2" s="2" t="s">
        <v>1</v>
      </c>
      <c r="E2" s="2" t="s">
        <v>2</v>
      </c>
      <c r="F2" s="15" t="s">
        <v>3</v>
      </c>
      <c r="G2" s="13" t="s">
        <v>4</v>
      </c>
      <c r="H2" s="13" t="s">
        <v>97</v>
      </c>
      <c r="I2" s="2" t="s">
        <v>9</v>
      </c>
      <c r="J2" s="2" t="s">
        <v>94</v>
      </c>
      <c r="K2" s="2" t="s">
        <v>84</v>
      </c>
      <c r="L2" s="2" t="s">
        <v>85</v>
      </c>
    </row>
    <row r="3" spans="1:22" x14ac:dyDescent="0.25">
      <c r="B3" s="22" t="s">
        <v>59</v>
      </c>
      <c r="C3" s="23">
        <v>44430</v>
      </c>
      <c r="D3" s="24" t="s">
        <v>70</v>
      </c>
      <c r="E3" s="32" t="s">
        <v>14</v>
      </c>
      <c r="F3" s="25">
        <v>94.61</v>
      </c>
      <c r="G3" s="26">
        <v>13854.29</v>
      </c>
      <c r="H3" s="33" t="s">
        <v>5</v>
      </c>
      <c r="I3" s="32" t="s">
        <v>12</v>
      </c>
      <c r="J3" s="32" t="str">
        <f t="shared" ref="J3:J66" ca="1" si="0">IF(K3&lt;&gt;"",IF(L3="","Em_Aberto","Pago"),"")</f>
        <v>Em_Aberto</v>
      </c>
      <c r="K3" s="27">
        <f ca="1">TODAY()</f>
        <v>44581</v>
      </c>
      <c r="L3" s="30"/>
    </row>
    <row r="4" spans="1:22" x14ac:dyDescent="0.25">
      <c r="B4" s="28" t="s">
        <v>60</v>
      </c>
      <c r="C4" s="23">
        <v>44249</v>
      </c>
      <c r="D4" s="24" t="s">
        <v>71</v>
      </c>
      <c r="E4" s="32" t="s">
        <v>14</v>
      </c>
      <c r="F4" s="25">
        <v>189.62</v>
      </c>
      <c r="G4" s="26">
        <v>14043.91</v>
      </c>
      <c r="H4" s="33" t="s">
        <v>6</v>
      </c>
      <c r="I4" s="32" t="s">
        <v>11</v>
      </c>
      <c r="J4" s="32" t="str">
        <f t="shared" ca="1" si="0"/>
        <v>Pago</v>
      </c>
      <c r="K4" s="27">
        <f t="shared" ref="K4:K17" ca="1" si="1">TODAY()</f>
        <v>44581</v>
      </c>
      <c r="L4" s="30">
        <f t="shared" ref="L4:L17" ca="1" si="2">TODAY()+3</f>
        <v>44584</v>
      </c>
    </row>
    <row r="5" spans="1:22" x14ac:dyDescent="0.25">
      <c r="B5" s="22" t="s">
        <v>61</v>
      </c>
      <c r="C5" s="23">
        <v>44308</v>
      </c>
      <c r="D5" s="24" t="s">
        <v>72</v>
      </c>
      <c r="E5" s="32" t="s">
        <v>14</v>
      </c>
      <c r="F5" s="25">
        <v>47.1</v>
      </c>
      <c r="G5" s="26">
        <v>14091.01</v>
      </c>
      <c r="H5" s="33" t="s">
        <v>7</v>
      </c>
      <c r="I5" s="32" t="s">
        <v>11</v>
      </c>
      <c r="J5" s="32" t="str">
        <f t="shared" ca="1" si="0"/>
        <v>Pago</v>
      </c>
      <c r="K5" s="27">
        <f t="shared" ca="1" si="1"/>
        <v>44581</v>
      </c>
      <c r="L5" s="30">
        <f t="shared" ca="1" si="2"/>
        <v>44584</v>
      </c>
    </row>
    <row r="6" spans="1:22" x14ac:dyDescent="0.25">
      <c r="B6" s="28" t="s">
        <v>62</v>
      </c>
      <c r="C6" s="23">
        <v>44308</v>
      </c>
      <c r="D6" s="24" t="s">
        <v>73</v>
      </c>
      <c r="E6" s="32" t="s">
        <v>14</v>
      </c>
      <c r="F6" s="25">
        <v>28.1</v>
      </c>
      <c r="G6" s="26">
        <v>14119.11</v>
      </c>
      <c r="H6" s="33" t="s">
        <v>8</v>
      </c>
      <c r="I6" s="32" t="s">
        <v>12</v>
      </c>
      <c r="J6" s="32" t="str">
        <f t="shared" ca="1" si="0"/>
        <v>Em_Aberto</v>
      </c>
      <c r="K6" s="27">
        <f t="shared" ca="1" si="1"/>
        <v>44581</v>
      </c>
      <c r="L6" s="30"/>
    </row>
    <row r="7" spans="1:22" x14ac:dyDescent="0.25">
      <c r="B7" s="22" t="s">
        <v>63</v>
      </c>
      <c r="C7" s="23">
        <v>44430</v>
      </c>
      <c r="D7" s="24" t="s">
        <v>74</v>
      </c>
      <c r="E7" s="32" t="s">
        <v>14</v>
      </c>
      <c r="F7" s="25">
        <v>47.1</v>
      </c>
      <c r="G7" s="26">
        <v>14166.21</v>
      </c>
      <c r="H7" s="33" t="s">
        <v>5</v>
      </c>
      <c r="I7" s="32" t="s">
        <v>11</v>
      </c>
      <c r="J7" s="32" t="str">
        <f t="shared" ca="1" si="0"/>
        <v>Em_Aberto</v>
      </c>
      <c r="K7" s="27">
        <f t="shared" ca="1" si="1"/>
        <v>44581</v>
      </c>
      <c r="L7" s="30"/>
      <c r="V7" s="10"/>
    </row>
    <row r="8" spans="1:22" x14ac:dyDescent="0.25">
      <c r="B8" s="22" t="s">
        <v>64</v>
      </c>
      <c r="C8" s="23">
        <v>44430</v>
      </c>
      <c r="D8" s="24" t="s">
        <v>75</v>
      </c>
      <c r="E8" s="32" t="s">
        <v>14</v>
      </c>
      <c r="F8" s="25">
        <v>94.61</v>
      </c>
      <c r="G8" s="26">
        <v>14260.82</v>
      </c>
      <c r="H8" s="33" t="s">
        <v>6</v>
      </c>
      <c r="I8" s="32" t="s">
        <v>12</v>
      </c>
      <c r="J8" s="32" t="str">
        <f t="shared" ca="1" si="0"/>
        <v>Pago</v>
      </c>
      <c r="K8" s="27">
        <f t="shared" ca="1" si="1"/>
        <v>44581</v>
      </c>
      <c r="L8" s="30">
        <f t="shared" ca="1" si="2"/>
        <v>44584</v>
      </c>
    </row>
    <row r="9" spans="1:22" x14ac:dyDescent="0.25">
      <c r="B9" s="22" t="s">
        <v>65</v>
      </c>
      <c r="C9" s="23">
        <v>44369</v>
      </c>
      <c r="D9" s="24" t="s">
        <v>76</v>
      </c>
      <c r="E9" s="32" t="s">
        <v>14</v>
      </c>
      <c r="F9" s="25">
        <v>47.1</v>
      </c>
      <c r="G9" s="26">
        <v>14307.92</v>
      </c>
      <c r="H9" s="33" t="s">
        <v>7</v>
      </c>
      <c r="I9" s="32" t="s">
        <v>11</v>
      </c>
      <c r="J9" s="32" t="str">
        <f t="shared" ca="1" si="0"/>
        <v>Em_Aberto</v>
      </c>
      <c r="K9" s="27">
        <f t="shared" ca="1" si="1"/>
        <v>44581</v>
      </c>
      <c r="L9" s="30"/>
    </row>
    <row r="10" spans="1:22" x14ac:dyDescent="0.25">
      <c r="B10" s="22" t="s">
        <v>66</v>
      </c>
      <c r="C10" s="23">
        <v>44277</v>
      </c>
      <c r="D10" s="24" t="s">
        <v>77</v>
      </c>
      <c r="E10" s="32" t="s">
        <v>14</v>
      </c>
      <c r="F10" s="25">
        <v>66.11</v>
      </c>
      <c r="G10" s="26">
        <v>14374.03</v>
      </c>
      <c r="H10" s="33" t="s">
        <v>8</v>
      </c>
      <c r="I10" s="32" t="s">
        <v>12</v>
      </c>
      <c r="J10" s="32" t="str">
        <f t="shared" ca="1" si="0"/>
        <v>Pago</v>
      </c>
      <c r="K10" s="27">
        <f t="shared" ca="1" si="1"/>
        <v>44581</v>
      </c>
      <c r="L10" s="30">
        <f t="shared" ca="1" si="2"/>
        <v>44584</v>
      </c>
    </row>
    <row r="11" spans="1:22" x14ac:dyDescent="0.25">
      <c r="B11" s="22" t="s">
        <v>67</v>
      </c>
      <c r="C11" s="23">
        <v>44369</v>
      </c>
      <c r="D11" s="24" t="s">
        <v>78</v>
      </c>
      <c r="E11" s="32" t="s">
        <v>14</v>
      </c>
      <c r="F11" s="25">
        <v>28.1</v>
      </c>
      <c r="G11" s="26">
        <v>14402.13</v>
      </c>
      <c r="H11" s="33" t="s">
        <v>5</v>
      </c>
      <c r="I11" s="32" t="s">
        <v>11</v>
      </c>
      <c r="J11" s="32" t="str">
        <f t="shared" ca="1" si="0"/>
        <v>Pago</v>
      </c>
      <c r="K11" s="27">
        <f t="shared" ca="1" si="1"/>
        <v>44581</v>
      </c>
      <c r="L11" s="30">
        <f t="shared" ca="1" si="2"/>
        <v>44584</v>
      </c>
    </row>
    <row r="12" spans="1:22" x14ac:dyDescent="0.25">
      <c r="B12" s="22" t="s">
        <v>68</v>
      </c>
      <c r="C12" s="23">
        <v>44369</v>
      </c>
      <c r="D12" s="24" t="s">
        <v>79</v>
      </c>
      <c r="E12" s="32" t="s">
        <v>14</v>
      </c>
      <c r="F12" s="25">
        <v>47.1</v>
      </c>
      <c r="G12" s="26">
        <v>14449.23</v>
      </c>
      <c r="H12" s="33" t="s">
        <v>6</v>
      </c>
      <c r="I12" s="32" t="s">
        <v>10</v>
      </c>
      <c r="J12" s="32" t="str">
        <f t="shared" ca="1" si="0"/>
        <v>Em_Aberto</v>
      </c>
      <c r="K12" s="27">
        <f t="shared" ca="1" si="1"/>
        <v>44581</v>
      </c>
      <c r="L12" s="30"/>
    </row>
    <row r="13" spans="1:22" x14ac:dyDescent="0.25">
      <c r="B13" s="22" t="s">
        <v>69</v>
      </c>
      <c r="C13" s="23">
        <v>44277</v>
      </c>
      <c r="D13" s="24" t="s">
        <v>80</v>
      </c>
      <c r="E13" s="32" t="s">
        <v>14</v>
      </c>
      <c r="F13" s="25">
        <v>28.1</v>
      </c>
      <c r="G13" s="26">
        <v>14477.33</v>
      </c>
      <c r="H13" s="33" t="s">
        <v>7</v>
      </c>
      <c r="I13" s="32" t="s">
        <v>11</v>
      </c>
      <c r="J13" s="32" t="str">
        <f t="shared" ca="1" si="0"/>
        <v>Em_Aberto</v>
      </c>
      <c r="K13" s="27">
        <f t="shared" ca="1" si="1"/>
        <v>44581</v>
      </c>
      <c r="L13" s="30"/>
    </row>
    <row r="14" spans="1:22" x14ac:dyDescent="0.25">
      <c r="B14" s="22" t="s">
        <v>65</v>
      </c>
      <c r="C14" s="23">
        <v>44277</v>
      </c>
      <c r="D14" s="24" t="s">
        <v>81</v>
      </c>
      <c r="E14" s="32" t="s">
        <v>14</v>
      </c>
      <c r="F14" s="25">
        <v>47.1</v>
      </c>
      <c r="G14" s="26">
        <v>14524.43</v>
      </c>
      <c r="H14" s="33" t="s">
        <v>8</v>
      </c>
      <c r="I14" s="32" t="s">
        <v>11</v>
      </c>
      <c r="J14" s="32" t="str">
        <f t="shared" ca="1" si="0"/>
        <v>Pago</v>
      </c>
      <c r="K14" s="27">
        <f t="shared" ca="1" si="1"/>
        <v>44581</v>
      </c>
      <c r="L14" s="30">
        <f t="shared" ca="1" si="2"/>
        <v>44584</v>
      </c>
    </row>
    <row r="15" spans="1:22" x14ac:dyDescent="0.25">
      <c r="B15" s="22" t="s">
        <v>66</v>
      </c>
      <c r="C15" s="23">
        <v>44399</v>
      </c>
      <c r="D15" s="24" t="s">
        <v>82</v>
      </c>
      <c r="E15" s="32" t="s">
        <v>14</v>
      </c>
      <c r="F15" s="25">
        <v>47.1</v>
      </c>
      <c r="G15" s="26">
        <v>14571.53</v>
      </c>
      <c r="H15" s="33" t="s">
        <v>5</v>
      </c>
      <c r="I15" s="32" t="s">
        <v>10</v>
      </c>
      <c r="J15" s="32" t="str">
        <f t="shared" ca="1" si="0"/>
        <v>Em_Aberto</v>
      </c>
      <c r="K15" s="27">
        <f t="shared" ca="1" si="1"/>
        <v>44581</v>
      </c>
      <c r="L15" s="30"/>
    </row>
    <row r="16" spans="1:22" x14ac:dyDescent="0.25">
      <c r="B16" s="22" t="s">
        <v>66</v>
      </c>
      <c r="C16" s="23">
        <v>44430</v>
      </c>
      <c r="D16" s="24" t="s">
        <v>83</v>
      </c>
      <c r="E16" s="32" t="s">
        <v>14</v>
      </c>
      <c r="F16" s="25">
        <v>94.61</v>
      </c>
      <c r="G16" s="26">
        <v>14666.14</v>
      </c>
      <c r="H16" s="33" t="s">
        <v>6</v>
      </c>
      <c r="I16" s="32" t="s">
        <v>10</v>
      </c>
      <c r="J16" s="32" t="str">
        <f t="shared" ca="1" si="0"/>
        <v>Em_Aberto</v>
      </c>
      <c r="K16" s="27">
        <f t="shared" ca="1" si="1"/>
        <v>44581</v>
      </c>
      <c r="L16" s="30"/>
    </row>
    <row r="17" spans="2:12" x14ac:dyDescent="0.25">
      <c r="B17" s="22" t="s">
        <v>65</v>
      </c>
      <c r="C17" s="23">
        <v>44399</v>
      </c>
      <c r="D17" s="24" t="s">
        <v>76</v>
      </c>
      <c r="E17" s="32" t="s">
        <v>14</v>
      </c>
      <c r="F17" s="25">
        <v>47.1</v>
      </c>
      <c r="G17" s="26">
        <v>14307.92</v>
      </c>
      <c r="H17" s="33" t="s">
        <v>7</v>
      </c>
      <c r="I17" s="32" t="s">
        <v>11</v>
      </c>
      <c r="J17" s="32" t="str">
        <f t="shared" ca="1" si="0"/>
        <v>Pago</v>
      </c>
      <c r="K17" s="27">
        <f t="shared" ca="1" si="1"/>
        <v>44581</v>
      </c>
      <c r="L17" s="30">
        <f t="shared" ca="1" si="2"/>
        <v>44584</v>
      </c>
    </row>
    <row r="18" spans="2:12" x14ac:dyDescent="0.25">
      <c r="B18" s="22"/>
      <c r="C18" s="23"/>
      <c r="D18" s="22"/>
      <c r="E18" s="32"/>
      <c r="F18" s="25"/>
      <c r="G18" s="26"/>
      <c r="H18" s="33"/>
      <c r="I18" s="32"/>
      <c r="J18" s="32" t="str">
        <f t="shared" si="0"/>
        <v/>
      </c>
      <c r="K18" s="29"/>
      <c r="L18" s="31"/>
    </row>
    <row r="19" spans="2:12" x14ac:dyDescent="0.25">
      <c r="B19" s="22"/>
      <c r="C19" s="23"/>
      <c r="D19" s="22"/>
      <c r="E19" s="32"/>
      <c r="F19" s="25"/>
      <c r="G19" s="26"/>
      <c r="H19" s="33"/>
      <c r="I19" s="32"/>
      <c r="J19" s="32" t="str">
        <f t="shared" si="0"/>
        <v/>
      </c>
      <c r="K19" s="29"/>
      <c r="L19" s="31"/>
    </row>
    <row r="20" spans="2:12" x14ac:dyDescent="0.25">
      <c r="B20" s="22"/>
      <c r="C20" s="23"/>
      <c r="D20" s="22"/>
      <c r="E20" s="32"/>
      <c r="F20" s="25"/>
      <c r="G20" s="26"/>
      <c r="H20" s="33"/>
      <c r="I20" s="32"/>
      <c r="J20" s="32" t="str">
        <f t="shared" si="0"/>
        <v/>
      </c>
      <c r="K20" s="29"/>
      <c r="L20" s="31"/>
    </row>
    <row r="21" spans="2:12" x14ac:dyDescent="0.25">
      <c r="B21" s="22"/>
      <c r="C21" s="23"/>
      <c r="D21" s="22"/>
      <c r="E21" s="32"/>
      <c r="F21" s="25"/>
      <c r="G21" s="26"/>
      <c r="H21" s="33"/>
      <c r="I21" s="32"/>
      <c r="J21" s="32" t="str">
        <f t="shared" si="0"/>
        <v/>
      </c>
      <c r="K21" s="29"/>
      <c r="L21" s="31"/>
    </row>
    <row r="22" spans="2:12" x14ac:dyDescent="0.25">
      <c r="B22" s="22"/>
      <c r="C22" s="23"/>
      <c r="D22" s="22"/>
      <c r="E22" s="32"/>
      <c r="F22" s="25"/>
      <c r="G22" s="26"/>
      <c r="H22" s="33"/>
      <c r="I22" s="32"/>
      <c r="J22" s="32" t="str">
        <f t="shared" si="0"/>
        <v/>
      </c>
      <c r="K22" s="29"/>
      <c r="L22" s="31"/>
    </row>
    <row r="23" spans="2:12" x14ac:dyDescent="0.25">
      <c r="B23" s="22"/>
      <c r="C23" s="23"/>
      <c r="D23" s="22"/>
      <c r="E23" s="32"/>
      <c r="F23" s="25"/>
      <c r="G23" s="26"/>
      <c r="H23" s="33"/>
      <c r="I23" s="32"/>
      <c r="J23" s="32" t="str">
        <f t="shared" si="0"/>
        <v/>
      </c>
      <c r="K23" s="29"/>
      <c r="L23" s="31"/>
    </row>
    <row r="24" spans="2:12" x14ac:dyDescent="0.25">
      <c r="B24" s="22"/>
      <c r="C24" s="23"/>
      <c r="D24" s="22"/>
      <c r="E24" s="32"/>
      <c r="F24" s="25"/>
      <c r="G24" s="26"/>
      <c r="H24" s="33"/>
      <c r="I24" s="32"/>
      <c r="J24" s="32" t="str">
        <f t="shared" si="0"/>
        <v/>
      </c>
      <c r="K24" s="29"/>
      <c r="L24" s="31"/>
    </row>
    <row r="25" spans="2:12" x14ac:dyDescent="0.25">
      <c r="B25" s="22"/>
      <c r="C25" s="23"/>
      <c r="D25" s="22"/>
      <c r="E25" s="32"/>
      <c r="F25" s="25"/>
      <c r="G25" s="26"/>
      <c r="H25" s="33"/>
      <c r="I25" s="32"/>
      <c r="J25" s="32" t="str">
        <f t="shared" si="0"/>
        <v/>
      </c>
      <c r="K25" s="29"/>
      <c r="L25" s="31"/>
    </row>
    <row r="26" spans="2:12" x14ac:dyDescent="0.25">
      <c r="B26" s="22"/>
      <c r="C26" s="23"/>
      <c r="D26" s="22"/>
      <c r="E26" s="32"/>
      <c r="F26" s="25"/>
      <c r="G26" s="26"/>
      <c r="H26" s="33"/>
      <c r="I26" s="32"/>
      <c r="J26" s="32" t="str">
        <f t="shared" si="0"/>
        <v/>
      </c>
      <c r="K26" s="29"/>
      <c r="L26" s="31"/>
    </row>
    <row r="27" spans="2:12" x14ac:dyDescent="0.25">
      <c r="B27" s="22"/>
      <c r="C27" s="23"/>
      <c r="D27" s="22"/>
      <c r="E27" s="32"/>
      <c r="F27" s="25"/>
      <c r="G27" s="26"/>
      <c r="H27" s="33"/>
      <c r="I27" s="32"/>
      <c r="J27" s="32" t="str">
        <f t="shared" si="0"/>
        <v/>
      </c>
      <c r="K27" s="29"/>
      <c r="L27" s="31"/>
    </row>
    <row r="28" spans="2:12" x14ac:dyDescent="0.25">
      <c r="B28" s="22"/>
      <c r="C28" s="23"/>
      <c r="D28" s="22"/>
      <c r="E28" s="32"/>
      <c r="F28" s="25"/>
      <c r="G28" s="26"/>
      <c r="H28" s="33"/>
      <c r="I28" s="32"/>
      <c r="J28" s="32" t="str">
        <f t="shared" si="0"/>
        <v/>
      </c>
      <c r="K28" s="29"/>
      <c r="L28" s="31"/>
    </row>
    <row r="29" spans="2:12" x14ac:dyDescent="0.25">
      <c r="B29" s="22"/>
      <c r="C29" s="23"/>
      <c r="D29" s="22"/>
      <c r="E29" s="32"/>
      <c r="F29" s="25"/>
      <c r="G29" s="26"/>
      <c r="H29" s="33"/>
      <c r="I29" s="32"/>
      <c r="J29" s="32" t="str">
        <f t="shared" si="0"/>
        <v/>
      </c>
      <c r="K29" s="29"/>
      <c r="L29" s="31"/>
    </row>
    <row r="30" spans="2:12" x14ac:dyDescent="0.25">
      <c r="B30" s="22"/>
      <c r="C30" s="23"/>
      <c r="D30" s="22"/>
      <c r="E30" s="32"/>
      <c r="F30" s="25"/>
      <c r="G30" s="26"/>
      <c r="H30" s="33"/>
      <c r="I30" s="32"/>
      <c r="J30" s="32" t="str">
        <f t="shared" si="0"/>
        <v/>
      </c>
      <c r="K30" s="29"/>
      <c r="L30" s="31"/>
    </row>
    <row r="31" spans="2:12" x14ac:dyDescent="0.25">
      <c r="B31" s="22"/>
      <c r="C31" s="23"/>
      <c r="D31" s="22"/>
      <c r="E31" s="32"/>
      <c r="F31" s="25"/>
      <c r="G31" s="26"/>
      <c r="H31" s="33"/>
      <c r="I31" s="32"/>
      <c r="J31" s="32" t="str">
        <f t="shared" si="0"/>
        <v/>
      </c>
      <c r="K31" s="29"/>
      <c r="L31" s="31"/>
    </row>
    <row r="32" spans="2:12" x14ac:dyDescent="0.25">
      <c r="B32" s="22"/>
      <c r="C32" s="23"/>
      <c r="D32" s="22"/>
      <c r="E32" s="32"/>
      <c r="F32" s="25"/>
      <c r="G32" s="26"/>
      <c r="H32" s="33"/>
      <c r="I32" s="32"/>
      <c r="J32" s="32" t="str">
        <f t="shared" si="0"/>
        <v/>
      </c>
      <c r="K32" s="29"/>
      <c r="L32" s="31"/>
    </row>
    <row r="33" spans="2:12" x14ac:dyDescent="0.25">
      <c r="B33" s="22"/>
      <c r="C33" s="23"/>
      <c r="D33" s="22"/>
      <c r="E33" s="32"/>
      <c r="F33" s="25"/>
      <c r="G33" s="26"/>
      <c r="H33" s="33"/>
      <c r="I33" s="32"/>
      <c r="J33" s="32" t="str">
        <f t="shared" si="0"/>
        <v/>
      </c>
      <c r="K33" s="29"/>
      <c r="L33" s="31"/>
    </row>
    <row r="34" spans="2:12" x14ac:dyDescent="0.25">
      <c r="B34" s="22"/>
      <c r="C34" s="23"/>
      <c r="D34" s="22"/>
      <c r="E34" s="32"/>
      <c r="F34" s="25"/>
      <c r="G34" s="26"/>
      <c r="H34" s="33"/>
      <c r="I34" s="32"/>
      <c r="J34" s="32" t="str">
        <f t="shared" si="0"/>
        <v/>
      </c>
      <c r="K34" s="29"/>
      <c r="L34" s="31"/>
    </row>
    <row r="35" spans="2:12" x14ac:dyDescent="0.25">
      <c r="B35" s="22"/>
      <c r="C35" s="23"/>
      <c r="D35" s="22"/>
      <c r="E35" s="32"/>
      <c r="F35" s="25"/>
      <c r="G35" s="26"/>
      <c r="H35" s="33"/>
      <c r="I35" s="32"/>
      <c r="J35" s="32" t="str">
        <f t="shared" si="0"/>
        <v/>
      </c>
      <c r="K35" s="29"/>
      <c r="L35" s="31"/>
    </row>
    <row r="36" spans="2:12" x14ac:dyDescent="0.25">
      <c r="B36" s="22"/>
      <c r="C36" s="23"/>
      <c r="D36" s="22"/>
      <c r="E36" s="32"/>
      <c r="F36" s="25"/>
      <c r="G36" s="26"/>
      <c r="H36" s="33"/>
      <c r="I36" s="32"/>
      <c r="J36" s="32" t="str">
        <f t="shared" si="0"/>
        <v/>
      </c>
      <c r="K36" s="29"/>
      <c r="L36" s="31"/>
    </row>
    <row r="37" spans="2:12" x14ac:dyDescent="0.25">
      <c r="B37" s="22"/>
      <c r="C37" s="23"/>
      <c r="D37" s="22"/>
      <c r="E37" s="32"/>
      <c r="F37" s="25"/>
      <c r="G37" s="26"/>
      <c r="H37" s="33"/>
      <c r="I37" s="32"/>
      <c r="J37" s="32" t="str">
        <f t="shared" si="0"/>
        <v/>
      </c>
      <c r="K37" s="29"/>
      <c r="L37" s="31"/>
    </row>
    <row r="38" spans="2:12" x14ac:dyDescent="0.25">
      <c r="B38" s="22"/>
      <c r="C38" s="23"/>
      <c r="D38" s="22"/>
      <c r="E38" s="32"/>
      <c r="F38" s="25"/>
      <c r="G38" s="26"/>
      <c r="H38" s="33"/>
      <c r="I38" s="32"/>
      <c r="J38" s="32" t="str">
        <f t="shared" si="0"/>
        <v/>
      </c>
      <c r="K38" s="29"/>
      <c r="L38" s="31"/>
    </row>
    <row r="39" spans="2:12" x14ac:dyDescent="0.25">
      <c r="B39" s="22"/>
      <c r="C39" s="23"/>
      <c r="D39" s="22"/>
      <c r="E39" s="32"/>
      <c r="F39" s="25"/>
      <c r="G39" s="26"/>
      <c r="H39" s="33"/>
      <c r="I39" s="32"/>
      <c r="J39" s="32" t="str">
        <f t="shared" si="0"/>
        <v/>
      </c>
      <c r="K39" s="29"/>
      <c r="L39" s="31"/>
    </row>
    <row r="40" spans="2:12" x14ac:dyDescent="0.25">
      <c r="B40" s="22"/>
      <c r="C40" s="23"/>
      <c r="D40" s="22"/>
      <c r="E40" s="32"/>
      <c r="F40" s="25"/>
      <c r="G40" s="26"/>
      <c r="H40" s="33"/>
      <c r="I40" s="32"/>
      <c r="J40" s="32" t="str">
        <f t="shared" si="0"/>
        <v/>
      </c>
      <c r="K40" s="29"/>
      <c r="L40" s="31"/>
    </row>
    <row r="41" spans="2:12" x14ac:dyDescent="0.25">
      <c r="B41" s="22"/>
      <c r="C41" s="23"/>
      <c r="D41" s="22"/>
      <c r="E41" s="32"/>
      <c r="F41" s="25"/>
      <c r="G41" s="26"/>
      <c r="H41" s="33"/>
      <c r="I41" s="32"/>
      <c r="J41" s="32" t="str">
        <f t="shared" si="0"/>
        <v/>
      </c>
      <c r="K41" s="29"/>
      <c r="L41" s="31"/>
    </row>
    <row r="42" spans="2:12" x14ac:dyDescent="0.25">
      <c r="B42" s="22"/>
      <c r="C42" s="23"/>
      <c r="D42" s="22"/>
      <c r="E42" s="32"/>
      <c r="F42" s="25"/>
      <c r="G42" s="26"/>
      <c r="H42" s="33"/>
      <c r="I42" s="32"/>
      <c r="J42" s="32" t="str">
        <f t="shared" si="0"/>
        <v/>
      </c>
      <c r="K42" s="29"/>
      <c r="L42" s="31"/>
    </row>
    <row r="43" spans="2:12" x14ac:dyDescent="0.25">
      <c r="B43" s="22"/>
      <c r="C43" s="23"/>
      <c r="D43" s="22"/>
      <c r="E43" s="32"/>
      <c r="F43" s="25"/>
      <c r="G43" s="26"/>
      <c r="H43" s="33"/>
      <c r="I43" s="32"/>
      <c r="J43" s="32" t="str">
        <f t="shared" si="0"/>
        <v/>
      </c>
      <c r="K43" s="29"/>
      <c r="L43" s="31"/>
    </row>
    <row r="44" spans="2:12" x14ac:dyDescent="0.25">
      <c r="B44" s="22"/>
      <c r="C44" s="23"/>
      <c r="D44" s="22"/>
      <c r="E44" s="32"/>
      <c r="F44" s="25"/>
      <c r="G44" s="26"/>
      <c r="H44" s="33"/>
      <c r="I44" s="32"/>
      <c r="J44" s="32" t="str">
        <f t="shared" si="0"/>
        <v/>
      </c>
      <c r="K44" s="29"/>
      <c r="L44" s="31"/>
    </row>
    <row r="45" spans="2:12" x14ac:dyDescent="0.25">
      <c r="B45" s="22"/>
      <c r="C45" s="23"/>
      <c r="D45" s="22"/>
      <c r="E45" s="32"/>
      <c r="F45" s="25"/>
      <c r="G45" s="26"/>
      <c r="H45" s="33"/>
      <c r="I45" s="32"/>
      <c r="J45" s="32" t="str">
        <f t="shared" si="0"/>
        <v/>
      </c>
      <c r="K45" s="29"/>
      <c r="L45" s="31"/>
    </row>
    <row r="46" spans="2:12" x14ac:dyDescent="0.25">
      <c r="B46" s="22"/>
      <c r="C46" s="23"/>
      <c r="D46" s="22"/>
      <c r="E46" s="32"/>
      <c r="F46" s="25"/>
      <c r="G46" s="26"/>
      <c r="H46" s="33"/>
      <c r="I46" s="32"/>
      <c r="J46" s="32" t="str">
        <f t="shared" si="0"/>
        <v/>
      </c>
      <c r="K46" s="29"/>
      <c r="L46" s="31"/>
    </row>
    <row r="47" spans="2:12" x14ac:dyDescent="0.25">
      <c r="B47" s="22"/>
      <c r="C47" s="23"/>
      <c r="D47" s="22"/>
      <c r="E47" s="32"/>
      <c r="F47" s="25"/>
      <c r="G47" s="26"/>
      <c r="H47" s="33"/>
      <c r="I47" s="32"/>
      <c r="J47" s="32" t="str">
        <f t="shared" si="0"/>
        <v/>
      </c>
      <c r="K47" s="29"/>
      <c r="L47" s="31"/>
    </row>
    <row r="48" spans="2:12" x14ac:dyDescent="0.25">
      <c r="B48" s="22"/>
      <c r="C48" s="23"/>
      <c r="D48" s="22"/>
      <c r="E48" s="32"/>
      <c r="F48" s="25"/>
      <c r="G48" s="26"/>
      <c r="H48" s="33"/>
      <c r="I48" s="32"/>
      <c r="J48" s="32" t="str">
        <f t="shared" si="0"/>
        <v/>
      </c>
      <c r="K48" s="29"/>
      <c r="L48" s="31"/>
    </row>
    <row r="49" spans="2:12" x14ac:dyDescent="0.25">
      <c r="B49" s="22"/>
      <c r="C49" s="23"/>
      <c r="D49" s="22"/>
      <c r="E49" s="32"/>
      <c r="F49" s="25"/>
      <c r="G49" s="26"/>
      <c r="H49" s="33"/>
      <c r="I49" s="32"/>
      <c r="J49" s="32" t="str">
        <f t="shared" si="0"/>
        <v/>
      </c>
      <c r="K49" s="29"/>
      <c r="L49" s="31"/>
    </row>
    <row r="50" spans="2:12" x14ac:dyDescent="0.25">
      <c r="B50" s="22"/>
      <c r="C50" s="23"/>
      <c r="D50" s="22"/>
      <c r="E50" s="32"/>
      <c r="F50" s="25"/>
      <c r="G50" s="26"/>
      <c r="H50" s="33"/>
      <c r="I50" s="32"/>
      <c r="J50" s="32" t="str">
        <f t="shared" si="0"/>
        <v/>
      </c>
      <c r="K50" s="29"/>
      <c r="L50" s="31"/>
    </row>
    <row r="51" spans="2:12" x14ac:dyDescent="0.25">
      <c r="B51" s="22"/>
      <c r="C51" s="23"/>
      <c r="D51" s="22"/>
      <c r="E51" s="32"/>
      <c r="F51" s="25"/>
      <c r="G51" s="26"/>
      <c r="H51" s="33"/>
      <c r="I51" s="32"/>
      <c r="J51" s="32" t="str">
        <f t="shared" si="0"/>
        <v/>
      </c>
      <c r="K51" s="29"/>
      <c r="L51" s="31"/>
    </row>
    <row r="52" spans="2:12" x14ac:dyDescent="0.25">
      <c r="B52" s="22"/>
      <c r="C52" s="23"/>
      <c r="D52" s="22"/>
      <c r="E52" s="32"/>
      <c r="F52" s="25"/>
      <c r="G52" s="26"/>
      <c r="H52" s="33"/>
      <c r="I52" s="32"/>
      <c r="J52" s="32" t="str">
        <f t="shared" si="0"/>
        <v/>
      </c>
      <c r="K52" s="29"/>
      <c r="L52" s="31"/>
    </row>
    <row r="53" spans="2:12" x14ac:dyDescent="0.25">
      <c r="B53" s="22"/>
      <c r="C53" s="23"/>
      <c r="D53" s="22"/>
      <c r="E53" s="32"/>
      <c r="F53" s="25"/>
      <c r="G53" s="26"/>
      <c r="H53" s="33"/>
      <c r="I53" s="32"/>
      <c r="J53" s="32" t="str">
        <f t="shared" si="0"/>
        <v/>
      </c>
      <c r="K53" s="29"/>
      <c r="L53" s="31"/>
    </row>
    <row r="54" spans="2:12" x14ac:dyDescent="0.25">
      <c r="B54" s="22"/>
      <c r="C54" s="23"/>
      <c r="D54" s="22"/>
      <c r="E54" s="32"/>
      <c r="F54" s="25"/>
      <c r="G54" s="26"/>
      <c r="H54" s="33"/>
      <c r="I54" s="32"/>
      <c r="J54" s="32" t="str">
        <f t="shared" si="0"/>
        <v/>
      </c>
      <c r="K54" s="29"/>
      <c r="L54" s="31"/>
    </row>
    <row r="55" spans="2:12" x14ac:dyDescent="0.25">
      <c r="B55" s="22"/>
      <c r="C55" s="23"/>
      <c r="D55" s="22"/>
      <c r="E55" s="32"/>
      <c r="F55" s="25"/>
      <c r="G55" s="26"/>
      <c r="H55" s="33"/>
      <c r="I55" s="32"/>
      <c r="J55" s="32" t="str">
        <f t="shared" si="0"/>
        <v/>
      </c>
      <c r="K55" s="29"/>
      <c r="L55" s="31"/>
    </row>
    <row r="56" spans="2:12" x14ac:dyDescent="0.25">
      <c r="B56" s="22"/>
      <c r="C56" s="23"/>
      <c r="D56" s="22"/>
      <c r="E56" s="32"/>
      <c r="F56" s="25"/>
      <c r="G56" s="26"/>
      <c r="H56" s="33"/>
      <c r="I56" s="32"/>
      <c r="J56" s="32" t="str">
        <f t="shared" si="0"/>
        <v/>
      </c>
      <c r="K56" s="29"/>
      <c r="L56" s="31"/>
    </row>
    <row r="57" spans="2:12" x14ac:dyDescent="0.25">
      <c r="B57" s="22"/>
      <c r="C57" s="23"/>
      <c r="D57" s="22"/>
      <c r="E57" s="32"/>
      <c r="F57" s="25"/>
      <c r="G57" s="26"/>
      <c r="H57" s="33"/>
      <c r="I57" s="32"/>
      <c r="J57" s="32" t="str">
        <f t="shared" si="0"/>
        <v/>
      </c>
      <c r="K57" s="29"/>
      <c r="L57" s="31"/>
    </row>
    <row r="58" spans="2:12" x14ac:dyDescent="0.25">
      <c r="B58" s="22"/>
      <c r="C58" s="23"/>
      <c r="D58" s="22"/>
      <c r="E58" s="32"/>
      <c r="F58" s="25"/>
      <c r="G58" s="26"/>
      <c r="H58" s="33"/>
      <c r="I58" s="32"/>
      <c r="J58" s="32" t="str">
        <f t="shared" si="0"/>
        <v/>
      </c>
      <c r="K58" s="29"/>
      <c r="L58" s="31"/>
    </row>
    <row r="59" spans="2:12" x14ac:dyDescent="0.25">
      <c r="B59" s="22"/>
      <c r="C59" s="23"/>
      <c r="D59" s="22"/>
      <c r="E59" s="32"/>
      <c r="F59" s="25"/>
      <c r="G59" s="26"/>
      <c r="H59" s="33"/>
      <c r="I59" s="32"/>
      <c r="J59" s="32" t="str">
        <f t="shared" si="0"/>
        <v/>
      </c>
      <c r="K59" s="29"/>
      <c r="L59" s="31"/>
    </row>
    <row r="60" spans="2:12" x14ac:dyDescent="0.25">
      <c r="B60" s="22"/>
      <c r="C60" s="23"/>
      <c r="D60" s="22"/>
      <c r="E60" s="32"/>
      <c r="F60" s="25"/>
      <c r="G60" s="26"/>
      <c r="H60" s="33"/>
      <c r="I60" s="32"/>
      <c r="J60" s="32" t="str">
        <f t="shared" si="0"/>
        <v/>
      </c>
      <c r="K60" s="29"/>
      <c r="L60" s="31"/>
    </row>
    <row r="61" spans="2:12" x14ac:dyDescent="0.25">
      <c r="B61" s="22"/>
      <c r="C61" s="23"/>
      <c r="D61" s="22"/>
      <c r="E61" s="32"/>
      <c r="F61" s="25"/>
      <c r="G61" s="26"/>
      <c r="H61" s="33"/>
      <c r="I61" s="32"/>
      <c r="J61" s="32" t="str">
        <f t="shared" si="0"/>
        <v/>
      </c>
      <c r="K61" s="29"/>
      <c r="L61" s="31"/>
    </row>
    <row r="62" spans="2:12" x14ac:dyDescent="0.25">
      <c r="B62" s="22"/>
      <c r="C62" s="23"/>
      <c r="D62" s="22"/>
      <c r="E62" s="32"/>
      <c r="F62" s="25"/>
      <c r="G62" s="26"/>
      <c r="H62" s="33"/>
      <c r="I62" s="32"/>
      <c r="J62" s="32" t="str">
        <f t="shared" si="0"/>
        <v/>
      </c>
      <c r="K62" s="29"/>
      <c r="L62" s="31"/>
    </row>
    <row r="63" spans="2:12" x14ac:dyDescent="0.25">
      <c r="B63" s="22"/>
      <c r="C63" s="23"/>
      <c r="D63" s="22"/>
      <c r="E63" s="32"/>
      <c r="F63" s="25"/>
      <c r="G63" s="26"/>
      <c r="H63" s="33"/>
      <c r="I63" s="32"/>
      <c r="J63" s="32" t="str">
        <f t="shared" si="0"/>
        <v/>
      </c>
      <c r="K63" s="29"/>
      <c r="L63" s="31"/>
    </row>
    <row r="64" spans="2:12" x14ac:dyDescent="0.25">
      <c r="B64" s="22"/>
      <c r="C64" s="23"/>
      <c r="D64" s="22"/>
      <c r="E64" s="32"/>
      <c r="F64" s="25"/>
      <c r="G64" s="26"/>
      <c r="H64" s="33"/>
      <c r="I64" s="32"/>
      <c r="J64" s="32" t="str">
        <f t="shared" si="0"/>
        <v/>
      </c>
      <c r="K64" s="29"/>
      <c r="L64" s="31"/>
    </row>
    <row r="65" spans="2:12" x14ac:dyDescent="0.25">
      <c r="B65" s="22"/>
      <c r="C65" s="23"/>
      <c r="D65" s="22"/>
      <c r="E65" s="32"/>
      <c r="F65" s="25"/>
      <c r="G65" s="26"/>
      <c r="H65" s="33"/>
      <c r="I65" s="32"/>
      <c r="J65" s="32" t="str">
        <f t="shared" si="0"/>
        <v/>
      </c>
      <c r="K65" s="29"/>
      <c r="L65" s="31"/>
    </row>
    <row r="66" spans="2:12" x14ac:dyDescent="0.25">
      <c r="B66" s="22"/>
      <c r="C66" s="23"/>
      <c r="D66" s="22"/>
      <c r="E66" s="32"/>
      <c r="F66" s="25"/>
      <c r="G66" s="26"/>
      <c r="H66" s="33"/>
      <c r="I66" s="32"/>
      <c r="J66" s="32" t="str">
        <f t="shared" si="0"/>
        <v/>
      </c>
      <c r="K66" s="29"/>
      <c r="L66" s="31"/>
    </row>
    <row r="67" spans="2:12" x14ac:dyDescent="0.25">
      <c r="B67" s="22"/>
      <c r="C67" s="23"/>
      <c r="D67" s="22"/>
      <c r="E67" s="32"/>
      <c r="F67" s="25"/>
      <c r="G67" s="26"/>
      <c r="H67" s="33"/>
      <c r="I67" s="32"/>
      <c r="J67" s="32" t="str">
        <f t="shared" ref="J67:J130" si="3">IF(K67&lt;&gt;"",IF(L67="","Em_Aberto","Pago"),"")</f>
        <v/>
      </c>
      <c r="K67" s="29"/>
      <c r="L67" s="31"/>
    </row>
    <row r="68" spans="2:12" x14ac:dyDescent="0.25">
      <c r="B68" s="22"/>
      <c r="C68" s="23"/>
      <c r="D68" s="22"/>
      <c r="E68" s="32"/>
      <c r="F68" s="25"/>
      <c r="G68" s="26"/>
      <c r="H68" s="33"/>
      <c r="I68" s="32"/>
      <c r="J68" s="32" t="str">
        <f t="shared" si="3"/>
        <v/>
      </c>
      <c r="K68" s="29"/>
      <c r="L68" s="31"/>
    </row>
    <row r="69" spans="2:12" x14ac:dyDescent="0.25">
      <c r="B69" s="22"/>
      <c r="C69" s="23"/>
      <c r="D69" s="22"/>
      <c r="E69" s="32"/>
      <c r="F69" s="25"/>
      <c r="G69" s="26"/>
      <c r="H69" s="33"/>
      <c r="I69" s="32"/>
      <c r="J69" s="32" t="str">
        <f t="shared" si="3"/>
        <v/>
      </c>
      <c r="K69" s="29"/>
      <c r="L69" s="31"/>
    </row>
    <row r="70" spans="2:12" x14ac:dyDescent="0.25">
      <c r="B70" s="22"/>
      <c r="C70" s="23"/>
      <c r="D70" s="22"/>
      <c r="E70" s="32"/>
      <c r="F70" s="25"/>
      <c r="G70" s="26"/>
      <c r="H70" s="33"/>
      <c r="I70" s="32"/>
      <c r="J70" s="32" t="str">
        <f t="shared" si="3"/>
        <v/>
      </c>
      <c r="K70" s="29"/>
      <c r="L70" s="31"/>
    </row>
    <row r="71" spans="2:12" x14ac:dyDescent="0.25">
      <c r="B71" s="22"/>
      <c r="C71" s="23"/>
      <c r="D71" s="22"/>
      <c r="E71" s="32"/>
      <c r="F71" s="25"/>
      <c r="G71" s="26"/>
      <c r="H71" s="33"/>
      <c r="I71" s="32"/>
      <c r="J71" s="32" t="str">
        <f t="shared" si="3"/>
        <v/>
      </c>
      <c r="K71" s="29"/>
      <c r="L71" s="31"/>
    </row>
    <row r="72" spans="2:12" x14ac:dyDescent="0.25">
      <c r="B72" s="22"/>
      <c r="C72" s="23"/>
      <c r="D72" s="22"/>
      <c r="E72" s="32"/>
      <c r="F72" s="25"/>
      <c r="G72" s="26"/>
      <c r="H72" s="33"/>
      <c r="I72" s="32"/>
      <c r="J72" s="32" t="str">
        <f t="shared" si="3"/>
        <v/>
      </c>
      <c r="K72" s="29"/>
      <c r="L72" s="31"/>
    </row>
    <row r="73" spans="2:12" x14ac:dyDescent="0.25">
      <c r="B73" s="22"/>
      <c r="C73" s="23"/>
      <c r="D73" s="22"/>
      <c r="E73" s="32"/>
      <c r="F73" s="25"/>
      <c r="G73" s="26"/>
      <c r="H73" s="33"/>
      <c r="I73" s="32"/>
      <c r="J73" s="32" t="str">
        <f t="shared" si="3"/>
        <v/>
      </c>
      <c r="K73" s="29"/>
      <c r="L73" s="31"/>
    </row>
    <row r="74" spans="2:12" x14ac:dyDescent="0.25">
      <c r="B74" s="22"/>
      <c r="C74" s="23"/>
      <c r="D74" s="22"/>
      <c r="E74" s="32"/>
      <c r="F74" s="25"/>
      <c r="G74" s="26"/>
      <c r="H74" s="33"/>
      <c r="I74" s="32"/>
      <c r="J74" s="32" t="str">
        <f t="shared" si="3"/>
        <v/>
      </c>
      <c r="K74" s="29"/>
      <c r="L74" s="31"/>
    </row>
    <row r="75" spans="2:12" x14ac:dyDescent="0.25">
      <c r="B75" s="22"/>
      <c r="C75" s="23"/>
      <c r="D75" s="22"/>
      <c r="E75" s="32"/>
      <c r="F75" s="25"/>
      <c r="G75" s="26"/>
      <c r="H75" s="33"/>
      <c r="I75" s="32"/>
      <c r="J75" s="32" t="str">
        <f t="shared" si="3"/>
        <v/>
      </c>
      <c r="K75" s="29"/>
      <c r="L75" s="31"/>
    </row>
    <row r="76" spans="2:12" x14ac:dyDescent="0.25">
      <c r="B76" s="22"/>
      <c r="C76" s="23"/>
      <c r="D76" s="22"/>
      <c r="E76" s="32"/>
      <c r="F76" s="25"/>
      <c r="G76" s="26"/>
      <c r="H76" s="33"/>
      <c r="I76" s="32"/>
      <c r="J76" s="32" t="str">
        <f t="shared" si="3"/>
        <v/>
      </c>
      <c r="K76" s="29"/>
      <c r="L76" s="31"/>
    </row>
    <row r="77" spans="2:12" x14ac:dyDescent="0.25">
      <c r="B77" s="22"/>
      <c r="C77" s="23"/>
      <c r="D77" s="22"/>
      <c r="E77" s="32"/>
      <c r="F77" s="25"/>
      <c r="G77" s="26"/>
      <c r="H77" s="33"/>
      <c r="I77" s="32"/>
      <c r="J77" s="32" t="str">
        <f t="shared" si="3"/>
        <v/>
      </c>
      <c r="K77" s="29"/>
      <c r="L77" s="31"/>
    </row>
    <row r="78" spans="2:12" x14ac:dyDescent="0.25">
      <c r="B78" s="22"/>
      <c r="C78" s="23"/>
      <c r="D78" s="22"/>
      <c r="E78" s="32"/>
      <c r="F78" s="25"/>
      <c r="G78" s="26"/>
      <c r="H78" s="33"/>
      <c r="I78" s="32"/>
      <c r="J78" s="32" t="str">
        <f t="shared" si="3"/>
        <v/>
      </c>
      <c r="K78" s="29"/>
      <c r="L78" s="31"/>
    </row>
    <row r="79" spans="2:12" x14ac:dyDescent="0.25">
      <c r="B79" s="22"/>
      <c r="C79" s="23"/>
      <c r="D79" s="22"/>
      <c r="E79" s="32"/>
      <c r="F79" s="25"/>
      <c r="G79" s="26"/>
      <c r="H79" s="33"/>
      <c r="I79" s="32"/>
      <c r="J79" s="32" t="str">
        <f t="shared" si="3"/>
        <v/>
      </c>
      <c r="K79" s="29"/>
      <c r="L79" s="31"/>
    </row>
    <row r="80" spans="2:12" x14ac:dyDescent="0.25">
      <c r="B80" s="22"/>
      <c r="C80" s="23"/>
      <c r="D80" s="22"/>
      <c r="E80" s="32"/>
      <c r="F80" s="25"/>
      <c r="G80" s="26"/>
      <c r="H80" s="33"/>
      <c r="I80" s="32"/>
      <c r="J80" s="32" t="str">
        <f t="shared" si="3"/>
        <v/>
      </c>
      <c r="K80" s="29"/>
      <c r="L80" s="31"/>
    </row>
    <row r="81" spans="2:12" x14ac:dyDescent="0.25">
      <c r="B81" s="22"/>
      <c r="C81" s="23"/>
      <c r="D81" s="22"/>
      <c r="E81" s="32"/>
      <c r="F81" s="25"/>
      <c r="G81" s="26"/>
      <c r="H81" s="33"/>
      <c r="I81" s="32"/>
      <c r="J81" s="32" t="str">
        <f t="shared" si="3"/>
        <v/>
      </c>
      <c r="K81" s="29"/>
      <c r="L81" s="31"/>
    </row>
    <row r="82" spans="2:12" x14ac:dyDescent="0.25">
      <c r="B82" s="22"/>
      <c r="C82" s="23"/>
      <c r="D82" s="22"/>
      <c r="E82" s="32"/>
      <c r="F82" s="25"/>
      <c r="G82" s="26"/>
      <c r="H82" s="33"/>
      <c r="I82" s="32"/>
      <c r="J82" s="32" t="str">
        <f t="shared" si="3"/>
        <v/>
      </c>
      <c r="K82" s="29"/>
      <c r="L82" s="31"/>
    </row>
    <row r="83" spans="2:12" x14ac:dyDescent="0.25">
      <c r="B83" s="22"/>
      <c r="C83" s="23"/>
      <c r="D83" s="22"/>
      <c r="E83" s="32"/>
      <c r="F83" s="25"/>
      <c r="G83" s="26"/>
      <c r="H83" s="33"/>
      <c r="I83" s="32"/>
      <c r="J83" s="32" t="str">
        <f t="shared" si="3"/>
        <v/>
      </c>
      <c r="K83" s="29"/>
      <c r="L83" s="31"/>
    </row>
    <row r="84" spans="2:12" x14ac:dyDescent="0.25">
      <c r="B84" s="22"/>
      <c r="C84" s="23"/>
      <c r="D84" s="22"/>
      <c r="E84" s="32"/>
      <c r="F84" s="25"/>
      <c r="G84" s="26"/>
      <c r="H84" s="33"/>
      <c r="I84" s="32"/>
      <c r="J84" s="32" t="str">
        <f t="shared" si="3"/>
        <v/>
      </c>
      <c r="K84" s="29"/>
      <c r="L84" s="31"/>
    </row>
    <row r="85" spans="2:12" x14ac:dyDescent="0.25">
      <c r="B85" s="22"/>
      <c r="C85" s="23"/>
      <c r="D85" s="22"/>
      <c r="E85" s="32"/>
      <c r="F85" s="25"/>
      <c r="G85" s="26"/>
      <c r="H85" s="33"/>
      <c r="I85" s="32"/>
      <c r="J85" s="32" t="str">
        <f t="shared" si="3"/>
        <v/>
      </c>
      <c r="K85" s="29"/>
      <c r="L85" s="31"/>
    </row>
    <row r="86" spans="2:12" x14ac:dyDescent="0.25">
      <c r="B86" s="22"/>
      <c r="C86" s="23"/>
      <c r="D86" s="22"/>
      <c r="E86" s="32"/>
      <c r="F86" s="25"/>
      <c r="G86" s="26"/>
      <c r="H86" s="33"/>
      <c r="I86" s="32"/>
      <c r="J86" s="32" t="str">
        <f t="shared" si="3"/>
        <v/>
      </c>
      <c r="K86" s="29"/>
      <c r="L86" s="31"/>
    </row>
    <row r="87" spans="2:12" x14ac:dyDescent="0.25">
      <c r="B87" s="22"/>
      <c r="C87" s="23"/>
      <c r="D87" s="22"/>
      <c r="E87" s="32"/>
      <c r="F87" s="25"/>
      <c r="G87" s="26"/>
      <c r="H87" s="33"/>
      <c r="I87" s="32"/>
      <c r="J87" s="32" t="str">
        <f t="shared" si="3"/>
        <v/>
      </c>
      <c r="K87" s="29"/>
      <c r="L87" s="31"/>
    </row>
    <row r="88" spans="2:12" x14ac:dyDescent="0.25">
      <c r="B88" s="22"/>
      <c r="C88" s="23"/>
      <c r="D88" s="22"/>
      <c r="E88" s="32"/>
      <c r="F88" s="25"/>
      <c r="G88" s="26"/>
      <c r="H88" s="33"/>
      <c r="I88" s="32"/>
      <c r="J88" s="32" t="str">
        <f t="shared" si="3"/>
        <v/>
      </c>
      <c r="K88" s="29"/>
      <c r="L88" s="31"/>
    </row>
    <row r="89" spans="2:12" x14ac:dyDescent="0.25">
      <c r="B89" s="22"/>
      <c r="C89" s="23"/>
      <c r="D89" s="22"/>
      <c r="E89" s="32"/>
      <c r="F89" s="25"/>
      <c r="G89" s="26"/>
      <c r="H89" s="33"/>
      <c r="I89" s="32"/>
      <c r="J89" s="32" t="str">
        <f t="shared" si="3"/>
        <v/>
      </c>
      <c r="K89" s="29"/>
      <c r="L89" s="31"/>
    </row>
    <row r="90" spans="2:12" x14ac:dyDescent="0.25">
      <c r="B90" s="22"/>
      <c r="C90" s="23"/>
      <c r="D90" s="22"/>
      <c r="E90" s="32"/>
      <c r="F90" s="25"/>
      <c r="G90" s="26"/>
      <c r="H90" s="33"/>
      <c r="I90" s="32"/>
      <c r="J90" s="32" t="str">
        <f t="shared" si="3"/>
        <v/>
      </c>
      <c r="K90" s="29"/>
      <c r="L90" s="31"/>
    </row>
    <row r="91" spans="2:12" x14ac:dyDescent="0.25">
      <c r="B91" s="22"/>
      <c r="C91" s="23"/>
      <c r="D91" s="22"/>
      <c r="E91" s="32"/>
      <c r="F91" s="25"/>
      <c r="G91" s="26"/>
      <c r="H91" s="33"/>
      <c r="I91" s="32"/>
      <c r="J91" s="32" t="str">
        <f t="shared" si="3"/>
        <v/>
      </c>
      <c r="K91" s="29"/>
      <c r="L91" s="31"/>
    </row>
    <row r="92" spans="2:12" x14ac:dyDescent="0.25">
      <c r="B92" s="22"/>
      <c r="C92" s="23"/>
      <c r="D92" s="22"/>
      <c r="E92" s="32"/>
      <c r="F92" s="25"/>
      <c r="G92" s="26"/>
      <c r="H92" s="33"/>
      <c r="I92" s="32"/>
      <c r="J92" s="32" t="str">
        <f t="shared" si="3"/>
        <v/>
      </c>
      <c r="K92" s="29"/>
      <c r="L92" s="31"/>
    </row>
    <row r="93" spans="2:12" x14ac:dyDescent="0.25">
      <c r="B93" s="22"/>
      <c r="C93" s="23"/>
      <c r="D93" s="22"/>
      <c r="E93" s="32"/>
      <c r="F93" s="25"/>
      <c r="G93" s="26"/>
      <c r="H93" s="33"/>
      <c r="I93" s="32"/>
      <c r="J93" s="32" t="str">
        <f t="shared" si="3"/>
        <v/>
      </c>
      <c r="K93" s="29"/>
      <c r="L93" s="31"/>
    </row>
    <row r="94" spans="2:12" x14ac:dyDescent="0.25">
      <c r="B94" s="22"/>
      <c r="C94" s="23"/>
      <c r="D94" s="22"/>
      <c r="E94" s="32"/>
      <c r="F94" s="25"/>
      <c r="G94" s="26"/>
      <c r="H94" s="33"/>
      <c r="I94" s="32"/>
      <c r="J94" s="32" t="str">
        <f t="shared" si="3"/>
        <v/>
      </c>
      <c r="K94" s="29"/>
      <c r="L94" s="31"/>
    </row>
    <row r="95" spans="2:12" x14ac:dyDescent="0.25">
      <c r="B95" s="22"/>
      <c r="C95" s="23"/>
      <c r="D95" s="22"/>
      <c r="E95" s="32"/>
      <c r="F95" s="25"/>
      <c r="G95" s="26"/>
      <c r="H95" s="33"/>
      <c r="I95" s="32"/>
      <c r="J95" s="32" t="str">
        <f t="shared" si="3"/>
        <v/>
      </c>
      <c r="K95" s="29"/>
      <c r="L95" s="31"/>
    </row>
    <row r="96" spans="2:12" x14ac:dyDescent="0.25">
      <c r="B96" s="22"/>
      <c r="C96" s="23"/>
      <c r="D96" s="22"/>
      <c r="E96" s="32"/>
      <c r="F96" s="25"/>
      <c r="G96" s="26"/>
      <c r="H96" s="33"/>
      <c r="I96" s="32"/>
      <c r="J96" s="32" t="str">
        <f t="shared" si="3"/>
        <v/>
      </c>
      <c r="K96" s="29"/>
      <c r="L96" s="31"/>
    </row>
    <row r="97" spans="2:12" x14ac:dyDescent="0.25">
      <c r="B97" s="22"/>
      <c r="C97" s="23"/>
      <c r="D97" s="22"/>
      <c r="E97" s="32"/>
      <c r="F97" s="25"/>
      <c r="G97" s="26"/>
      <c r="H97" s="33"/>
      <c r="I97" s="32"/>
      <c r="J97" s="32" t="str">
        <f t="shared" si="3"/>
        <v/>
      </c>
      <c r="K97" s="29"/>
      <c r="L97" s="31"/>
    </row>
    <row r="98" spans="2:12" x14ac:dyDescent="0.25">
      <c r="B98" s="22"/>
      <c r="C98" s="23"/>
      <c r="D98" s="22"/>
      <c r="E98" s="32"/>
      <c r="F98" s="25"/>
      <c r="G98" s="26"/>
      <c r="H98" s="33"/>
      <c r="I98" s="32"/>
      <c r="J98" s="32" t="str">
        <f t="shared" si="3"/>
        <v/>
      </c>
      <c r="K98" s="29"/>
      <c r="L98" s="31"/>
    </row>
    <row r="99" spans="2:12" x14ac:dyDescent="0.25">
      <c r="B99" s="22"/>
      <c r="C99" s="23"/>
      <c r="D99" s="22"/>
      <c r="E99" s="32"/>
      <c r="F99" s="25"/>
      <c r="G99" s="26"/>
      <c r="H99" s="33"/>
      <c r="I99" s="32"/>
      <c r="J99" s="32" t="str">
        <f t="shared" si="3"/>
        <v/>
      </c>
      <c r="K99" s="29"/>
      <c r="L99" s="31"/>
    </row>
    <row r="100" spans="2:12" x14ac:dyDescent="0.25">
      <c r="B100" s="22"/>
      <c r="C100" s="23"/>
      <c r="D100" s="22"/>
      <c r="E100" s="32"/>
      <c r="F100" s="25"/>
      <c r="G100" s="26"/>
      <c r="H100" s="33"/>
      <c r="I100" s="32"/>
      <c r="J100" s="32" t="str">
        <f t="shared" si="3"/>
        <v/>
      </c>
      <c r="K100" s="29"/>
      <c r="L100" s="31"/>
    </row>
    <row r="101" spans="2:12" x14ac:dyDescent="0.25">
      <c r="B101" s="22"/>
      <c r="C101" s="23"/>
      <c r="D101" s="22"/>
      <c r="E101" s="32"/>
      <c r="F101" s="25"/>
      <c r="G101" s="26"/>
      <c r="H101" s="33"/>
      <c r="I101" s="32"/>
      <c r="J101" s="32" t="str">
        <f t="shared" si="3"/>
        <v/>
      </c>
      <c r="K101" s="29"/>
      <c r="L101" s="31"/>
    </row>
    <row r="102" spans="2:12" x14ac:dyDescent="0.25">
      <c r="B102" s="22"/>
      <c r="C102" s="23"/>
      <c r="D102" s="22"/>
      <c r="E102" s="32"/>
      <c r="F102" s="25"/>
      <c r="G102" s="26"/>
      <c r="H102" s="33"/>
      <c r="I102" s="32"/>
      <c r="J102" s="32" t="str">
        <f t="shared" si="3"/>
        <v/>
      </c>
      <c r="K102" s="29"/>
      <c r="L102" s="31"/>
    </row>
    <row r="103" spans="2:12" x14ac:dyDescent="0.25">
      <c r="B103" s="22"/>
      <c r="C103" s="23"/>
      <c r="D103" s="22"/>
      <c r="E103" s="32"/>
      <c r="F103" s="25"/>
      <c r="G103" s="26"/>
      <c r="H103" s="33"/>
      <c r="I103" s="32"/>
      <c r="J103" s="32" t="str">
        <f t="shared" si="3"/>
        <v/>
      </c>
      <c r="K103" s="29"/>
      <c r="L103" s="31"/>
    </row>
    <row r="104" spans="2:12" x14ac:dyDescent="0.25">
      <c r="B104" s="22"/>
      <c r="C104" s="23"/>
      <c r="D104" s="22"/>
      <c r="E104" s="32"/>
      <c r="F104" s="25"/>
      <c r="G104" s="26"/>
      <c r="H104" s="33"/>
      <c r="I104" s="32"/>
      <c r="J104" s="32" t="str">
        <f t="shared" si="3"/>
        <v/>
      </c>
      <c r="K104" s="29"/>
      <c r="L104" s="31"/>
    </row>
    <row r="105" spans="2:12" x14ac:dyDescent="0.25">
      <c r="B105" s="22"/>
      <c r="C105" s="23"/>
      <c r="D105" s="22"/>
      <c r="E105" s="32"/>
      <c r="F105" s="25"/>
      <c r="G105" s="26"/>
      <c r="H105" s="33"/>
      <c r="I105" s="32"/>
      <c r="J105" s="32" t="str">
        <f t="shared" si="3"/>
        <v/>
      </c>
      <c r="K105" s="29"/>
      <c r="L105" s="31"/>
    </row>
    <row r="106" spans="2:12" x14ac:dyDescent="0.25">
      <c r="B106" s="22"/>
      <c r="C106" s="23"/>
      <c r="D106" s="22"/>
      <c r="E106" s="32"/>
      <c r="F106" s="25"/>
      <c r="G106" s="26"/>
      <c r="H106" s="33"/>
      <c r="I106" s="32"/>
      <c r="J106" s="32" t="str">
        <f t="shared" si="3"/>
        <v/>
      </c>
      <c r="K106" s="29"/>
      <c r="L106" s="31"/>
    </row>
    <row r="107" spans="2:12" x14ac:dyDescent="0.25">
      <c r="B107" s="22"/>
      <c r="C107" s="23"/>
      <c r="D107" s="22"/>
      <c r="E107" s="32"/>
      <c r="F107" s="25"/>
      <c r="G107" s="26"/>
      <c r="H107" s="33"/>
      <c r="I107" s="32"/>
      <c r="J107" s="32" t="str">
        <f t="shared" si="3"/>
        <v/>
      </c>
      <c r="K107" s="29"/>
      <c r="L107" s="31"/>
    </row>
    <row r="108" spans="2:12" x14ac:dyDescent="0.25">
      <c r="B108" s="22"/>
      <c r="C108" s="23"/>
      <c r="D108" s="22"/>
      <c r="E108" s="32"/>
      <c r="F108" s="25"/>
      <c r="G108" s="26"/>
      <c r="H108" s="33"/>
      <c r="I108" s="32"/>
      <c r="J108" s="32" t="str">
        <f t="shared" si="3"/>
        <v/>
      </c>
      <c r="K108" s="29"/>
      <c r="L108" s="31"/>
    </row>
    <row r="109" spans="2:12" x14ac:dyDescent="0.25">
      <c r="B109" s="22"/>
      <c r="C109" s="23"/>
      <c r="D109" s="22"/>
      <c r="E109" s="32"/>
      <c r="F109" s="25"/>
      <c r="G109" s="26"/>
      <c r="H109" s="33"/>
      <c r="I109" s="32"/>
      <c r="J109" s="32" t="str">
        <f t="shared" si="3"/>
        <v/>
      </c>
      <c r="K109" s="29"/>
      <c r="L109" s="31"/>
    </row>
    <row r="110" spans="2:12" x14ac:dyDescent="0.25">
      <c r="B110" s="22"/>
      <c r="C110" s="23"/>
      <c r="D110" s="22"/>
      <c r="E110" s="32"/>
      <c r="F110" s="25"/>
      <c r="G110" s="26"/>
      <c r="H110" s="33"/>
      <c r="I110" s="32"/>
      <c r="J110" s="32" t="str">
        <f t="shared" si="3"/>
        <v/>
      </c>
      <c r="K110" s="29"/>
      <c r="L110" s="31"/>
    </row>
    <row r="111" spans="2:12" x14ac:dyDescent="0.25">
      <c r="B111" s="22"/>
      <c r="C111" s="23"/>
      <c r="D111" s="22"/>
      <c r="E111" s="32"/>
      <c r="F111" s="25"/>
      <c r="G111" s="26"/>
      <c r="H111" s="33"/>
      <c r="I111" s="32"/>
      <c r="J111" s="32" t="str">
        <f t="shared" si="3"/>
        <v/>
      </c>
      <c r="K111" s="29"/>
      <c r="L111" s="31"/>
    </row>
    <row r="112" spans="2:12" x14ac:dyDescent="0.25">
      <c r="B112" s="22"/>
      <c r="C112" s="23"/>
      <c r="D112" s="22"/>
      <c r="E112" s="32"/>
      <c r="F112" s="25"/>
      <c r="G112" s="26"/>
      <c r="H112" s="33"/>
      <c r="I112" s="32"/>
      <c r="J112" s="32" t="str">
        <f t="shared" si="3"/>
        <v/>
      </c>
      <c r="K112" s="29"/>
      <c r="L112" s="31"/>
    </row>
    <row r="113" spans="2:12" x14ac:dyDescent="0.25">
      <c r="B113" s="22"/>
      <c r="C113" s="23"/>
      <c r="D113" s="22"/>
      <c r="E113" s="32"/>
      <c r="F113" s="25"/>
      <c r="G113" s="26"/>
      <c r="H113" s="33"/>
      <c r="I113" s="32"/>
      <c r="J113" s="32" t="str">
        <f t="shared" si="3"/>
        <v/>
      </c>
      <c r="K113" s="29"/>
      <c r="L113" s="31"/>
    </row>
    <row r="114" spans="2:12" x14ac:dyDescent="0.25">
      <c r="B114" s="22"/>
      <c r="C114" s="23"/>
      <c r="D114" s="22"/>
      <c r="E114" s="32"/>
      <c r="F114" s="25"/>
      <c r="G114" s="26"/>
      <c r="H114" s="33"/>
      <c r="I114" s="32"/>
      <c r="J114" s="32" t="str">
        <f t="shared" si="3"/>
        <v/>
      </c>
      <c r="K114" s="29"/>
      <c r="L114" s="31"/>
    </row>
    <row r="115" spans="2:12" x14ac:dyDescent="0.25">
      <c r="B115" s="22"/>
      <c r="C115" s="23"/>
      <c r="D115" s="22"/>
      <c r="E115" s="32"/>
      <c r="F115" s="25"/>
      <c r="G115" s="26"/>
      <c r="H115" s="33"/>
      <c r="I115" s="32"/>
      <c r="J115" s="32" t="str">
        <f t="shared" si="3"/>
        <v/>
      </c>
      <c r="K115" s="29"/>
      <c r="L115" s="31"/>
    </row>
    <row r="116" spans="2:12" x14ac:dyDescent="0.25">
      <c r="B116" s="22"/>
      <c r="C116" s="23"/>
      <c r="D116" s="22"/>
      <c r="E116" s="32"/>
      <c r="F116" s="25"/>
      <c r="G116" s="26"/>
      <c r="H116" s="33"/>
      <c r="I116" s="32"/>
      <c r="J116" s="32" t="str">
        <f t="shared" si="3"/>
        <v/>
      </c>
      <c r="K116" s="29"/>
      <c r="L116" s="31"/>
    </row>
    <row r="117" spans="2:12" x14ac:dyDescent="0.25">
      <c r="B117" s="22"/>
      <c r="C117" s="23"/>
      <c r="D117" s="22"/>
      <c r="E117" s="32"/>
      <c r="F117" s="25"/>
      <c r="G117" s="26"/>
      <c r="H117" s="33"/>
      <c r="I117" s="32"/>
      <c r="J117" s="32" t="str">
        <f t="shared" si="3"/>
        <v/>
      </c>
      <c r="K117" s="29"/>
      <c r="L117" s="31"/>
    </row>
    <row r="118" spans="2:12" x14ac:dyDescent="0.25">
      <c r="B118" s="22"/>
      <c r="C118" s="23"/>
      <c r="D118" s="22"/>
      <c r="E118" s="32"/>
      <c r="F118" s="25"/>
      <c r="G118" s="26"/>
      <c r="H118" s="33"/>
      <c r="I118" s="32"/>
      <c r="J118" s="32" t="str">
        <f t="shared" si="3"/>
        <v/>
      </c>
      <c r="K118" s="29"/>
      <c r="L118" s="31"/>
    </row>
    <row r="119" spans="2:12" x14ac:dyDescent="0.25">
      <c r="B119" s="22"/>
      <c r="C119" s="23"/>
      <c r="D119" s="22"/>
      <c r="E119" s="32"/>
      <c r="F119" s="25"/>
      <c r="G119" s="26"/>
      <c r="H119" s="33"/>
      <c r="I119" s="32"/>
      <c r="J119" s="32" t="str">
        <f t="shared" si="3"/>
        <v/>
      </c>
      <c r="K119" s="29"/>
      <c r="L119" s="31"/>
    </row>
    <row r="120" spans="2:12" x14ac:dyDescent="0.25">
      <c r="B120" s="22"/>
      <c r="C120" s="23"/>
      <c r="D120" s="22"/>
      <c r="E120" s="32"/>
      <c r="F120" s="25"/>
      <c r="G120" s="26"/>
      <c r="H120" s="33"/>
      <c r="I120" s="32"/>
      <c r="J120" s="32" t="str">
        <f t="shared" si="3"/>
        <v/>
      </c>
      <c r="K120" s="29"/>
      <c r="L120" s="31"/>
    </row>
    <row r="121" spans="2:12" x14ac:dyDescent="0.25">
      <c r="B121" s="22"/>
      <c r="C121" s="23"/>
      <c r="D121" s="22"/>
      <c r="E121" s="32"/>
      <c r="F121" s="25"/>
      <c r="G121" s="26"/>
      <c r="H121" s="33"/>
      <c r="I121" s="32"/>
      <c r="J121" s="32" t="str">
        <f t="shared" si="3"/>
        <v/>
      </c>
      <c r="K121" s="29"/>
      <c r="L121" s="31"/>
    </row>
    <row r="122" spans="2:12" x14ac:dyDescent="0.25">
      <c r="B122" s="22"/>
      <c r="C122" s="23"/>
      <c r="D122" s="22"/>
      <c r="E122" s="32"/>
      <c r="F122" s="25"/>
      <c r="G122" s="26"/>
      <c r="H122" s="33"/>
      <c r="I122" s="32"/>
      <c r="J122" s="32" t="str">
        <f t="shared" si="3"/>
        <v/>
      </c>
      <c r="K122" s="29"/>
      <c r="L122" s="31"/>
    </row>
    <row r="123" spans="2:12" x14ac:dyDescent="0.25">
      <c r="B123" s="22"/>
      <c r="C123" s="23"/>
      <c r="D123" s="22"/>
      <c r="E123" s="32"/>
      <c r="F123" s="25"/>
      <c r="G123" s="26"/>
      <c r="H123" s="33"/>
      <c r="I123" s="32"/>
      <c r="J123" s="32" t="str">
        <f t="shared" si="3"/>
        <v/>
      </c>
      <c r="K123" s="29"/>
      <c r="L123" s="31"/>
    </row>
    <row r="124" spans="2:12" x14ac:dyDescent="0.25">
      <c r="B124" s="22"/>
      <c r="C124" s="23"/>
      <c r="D124" s="22"/>
      <c r="E124" s="32"/>
      <c r="F124" s="25"/>
      <c r="G124" s="26"/>
      <c r="H124" s="33"/>
      <c r="I124" s="32"/>
      <c r="J124" s="32" t="str">
        <f t="shared" si="3"/>
        <v/>
      </c>
      <c r="K124" s="29"/>
      <c r="L124" s="31"/>
    </row>
    <row r="125" spans="2:12" x14ac:dyDescent="0.25">
      <c r="B125" s="22"/>
      <c r="C125" s="23"/>
      <c r="D125" s="22"/>
      <c r="E125" s="32"/>
      <c r="F125" s="25"/>
      <c r="G125" s="26"/>
      <c r="H125" s="33"/>
      <c r="I125" s="32"/>
      <c r="J125" s="32" t="str">
        <f t="shared" si="3"/>
        <v/>
      </c>
      <c r="K125" s="29"/>
      <c r="L125" s="31"/>
    </row>
    <row r="126" spans="2:12" x14ac:dyDescent="0.25">
      <c r="B126" s="22"/>
      <c r="C126" s="23"/>
      <c r="D126" s="22"/>
      <c r="E126" s="32"/>
      <c r="F126" s="25"/>
      <c r="G126" s="26"/>
      <c r="H126" s="33"/>
      <c r="I126" s="32"/>
      <c r="J126" s="32" t="str">
        <f t="shared" si="3"/>
        <v/>
      </c>
      <c r="K126" s="29"/>
      <c r="L126" s="31"/>
    </row>
    <row r="127" spans="2:12" x14ac:dyDescent="0.25">
      <c r="B127" s="22"/>
      <c r="C127" s="23"/>
      <c r="D127" s="22"/>
      <c r="E127" s="32"/>
      <c r="F127" s="25"/>
      <c r="G127" s="26"/>
      <c r="H127" s="33"/>
      <c r="I127" s="32"/>
      <c r="J127" s="32" t="str">
        <f t="shared" si="3"/>
        <v/>
      </c>
      <c r="K127" s="29"/>
      <c r="L127" s="31"/>
    </row>
    <row r="128" spans="2:12" x14ac:dyDescent="0.25">
      <c r="B128" s="22"/>
      <c r="C128" s="23"/>
      <c r="D128" s="22"/>
      <c r="E128" s="32"/>
      <c r="F128" s="25"/>
      <c r="G128" s="26"/>
      <c r="H128" s="33"/>
      <c r="I128" s="32"/>
      <c r="J128" s="32" t="str">
        <f t="shared" si="3"/>
        <v/>
      </c>
      <c r="K128" s="29"/>
      <c r="L128" s="31"/>
    </row>
    <row r="129" spans="2:12" x14ac:dyDescent="0.25">
      <c r="B129" s="22"/>
      <c r="C129" s="23"/>
      <c r="D129" s="22"/>
      <c r="E129" s="32"/>
      <c r="F129" s="25"/>
      <c r="G129" s="26"/>
      <c r="H129" s="33"/>
      <c r="I129" s="32"/>
      <c r="J129" s="32" t="str">
        <f t="shared" si="3"/>
        <v/>
      </c>
      <c r="K129" s="29"/>
      <c r="L129" s="31"/>
    </row>
    <row r="130" spans="2:12" x14ac:dyDescent="0.25">
      <c r="B130" s="22"/>
      <c r="C130" s="23"/>
      <c r="D130" s="22"/>
      <c r="E130" s="32"/>
      <c r="F130" s="25"/>
      <c r="G130" s="26"/>
      <c r="H130" s="33"/>
      <c r="I130" s="32"/>
      <c r="J130" s="32" t="str">
        <f t="shared" si="3"/>
        <v/>
      </c>
      <c r="K130" s="29"/>
      <c r="L130" s="31"/>
    </row>
    <row r="131" spans="2:12" x14ac:dyDescent="0.25">
      <c r="B131" s="22"/>
      <c r="C131" s="23"/>
      <c r="D131" s="22"/>
      <c r="E131" s="32"/>
      <c r="F131" s="25"/>
      <c r="G131" s="26"/>
      <c r="H131" s="33"/>
      <c r="I131" s="32"/>
      <c r="J131" s="32" t="str">
        <f t="shared" ref="J131:J194" si="4">IF(K131&lt;&gt;"",IF(L131="","Em_Aberto","Pago"),"")</f>
        <v/>
      </c>
      <c r="K131" s="29"/>
      <c r="L131" s="31"/>
    </row>
    <row r="132" spans="2:12" x14ac:dyDescent="0.25">
      <c r="B132" s="22"/>
      <c r="C132" s="23"/>
      <c r="D132" s="22"/>
      <c r="E132" s="32"/>
      <c r="F132" s="25"/>
      <c r="G132" s="26"/>
      <c r="H132" s="33"/>
      <c r="I132" s="32"/>
      <c r="J132" s="32" t="str">
        <f t="shared" si="4"/>
        <v/>
      </c>
      <c r="K132" s="29"/>
      <c r="L132" s="31"/>
    </row>
    <row r="133" spans="2:12" x14ac:dyDescent="0.25">
      <c r="B133" s="22"/>
      <c r="C133" s="23"/>
      <c r="D133" s="22"/>
      <c r="E133" s="32"/>
      <c r="F133" s="25"/>
      <c r="G133" s="26"/>
      <c r="H133" s="33"/>
      <c r="I133" s="32"/>
      <c r="J133" s="32" t="str">
        <f t="shared" si="4"/>
        <v/>
      </c>
      <c r="K133" s="29"/>
      <c r="L133" s="31"/>
    </row>
    <row r="134" spans="2:12" x14ac:dyDescent="0.25">
      <c r="B134" s="22"/>
      <c r="C134" s="23"/>
      <c r="D134" s="22"/>
      <c r="E134" s="32"/>
      <c r="F134" s="25"/>
      <c r="G134" s="26"/>
      <c r="H134" s="33"/>
      <c r="I134" s="32"/>
      <c r="J134" s="32" t="str">
        <f t="shared" si="4"/>
        <v/>
      </c>
      <c r="K134" s="29"/>
      <c r="L134" s="31"/>
    </row>
    <row r="135" spans="2:12" x14ac:dyDescent="0.25">
      <c r="B135" s="22"/>
      <c r="C135" s="23"/>
      <c r="D135" s="22"/>
      <c r="E135" s="32"/>
      <c r="F135" s="25"/>
      <c r="G135" s="26"/>
      <c r="H135" s="33"/>
      <c r="I135" s="32"/>
      <c r="J135" s="32" t="str">
        <f t="shared" si="4"/>
        <v/>
      </c>
      <c r="K135" s="29"/>
      <c r="L135" s="31"/>
    </row>
    <row r="136" spans="2:12" x14ac:dyDescent="0.25">
      <c r="B136" s="22"/>
      <c r="C136" s="23"/>
      <c r="D136" s="22"/>
      <c r="E136" s="32"/>
      <c r="F136" s="25"/>
      <c r="G136" s="26"/>
      <c r="H136" s="33"/>
      <c r="I136" s="32"/>
      <c r="J136" s="32" t="str">
        <f t="shared" si="4"/>
        <v/>
      </c>
      <c r="K136" s="29"/>
      <c r="L136" s="31"/>
    </row>
    <row r="137" spans="2:12" x14ac:dyDescent="0.25">
      <c r="B137" s="22"/>
      <c r="C137" s="23"/>
      <c r="D137" s="22"/>
      <c r="E137" s="32"/>
      <c r="F137" s="25"/>
      <c r="G137" s="26"/>
      <c r="H137" s="33"/>
      <c r="I137" s="32"/>
      <c r="J137" s="32" t="str">
        <f t="shared" si="4"/>
        <v/>
      </c>
      <c r="K137" s="29"/>
      <c r="L137" s="31"/>
    </row>
    <row r="138" spans="2:12" x14ac:dyDescent="0.25">
      <c r="B138" s="22"/>
      <c r="C138" s="23"/>
      <c r="D138" s="22"/>
      <c r="E138" s="32"/>
      <c r="F138" s="25"/>
      <c r="G138" s="26"/>
      <c r="H138" s="33"/>
      <c r="I138" s="32"/>
      <c r="J138" s="32" t="str">
        <f t="shared" si="4"/>
        <v/>
      </c>
      <c r="K138" s="29"/>
      <c r="L138" s="31"/>
    </row>
    <row r="139" spans="2:12" x14ac:dyDescent="0.25">
      <c r="B139" s="22"/>
      <c r="C139" s="23"/>
      <c r="D139" s="22"/>
      <c r="E139" s="32"/>
      <c r="F139" s="25"/>
      <c r="G139" s="26"/>
      <c r="H139" s="33"/>
      <c r="I139" s="32"/>
      <c r="J139" s="32" t="str">
        <f t="shared" si="4"/>
        <v/>
      </c>
      <c r="K139" s="29"/>
      <c r="L139" s="31"/>
    </row>
    <row r="140" spans="2:12" x14ac:dyDescent="0.25">
      <c r="B140" s="22"/>
      <c r="C140" s="23"/>
      <c r="D140" s="22"/>
      <c r="E140" s="32"/>
      <c r="F140" s="25"/>
      <c r="G140" s="26"/>
      <c r="H140" s="33"/>
      <c r="I140" s="32"/>
      <c r="J140" s="32" t="str">
        <f t="shared" si="4"/>
        <v/>
      </c>
      <c r="K140" s="29"/>
      <c r="L140" s="31"/>
    </row>
    <row r="141" spans="2:12" x14ac:dyDescent="0.25">
      <c r="B141" s="22"/>
      <c r="C141" s="23"/>
      <c r="D141" s="22"/>
      <c r="E141" s="32"/>
      <c r="F141" s="25"/>
      <c r="G141" s="26"/>
      <c r="H141" s="33"/>
      <c r="I141" s="32"/>
      <c r="J141" s="32" t="str">
        <f t="shared" si="4"/>
        <v/>
      </c>
      <c r="K141" s="29"/>
      <c r="L141" s="31"/>
    </row>
    <row r="142" spans="2:12" x14ac:dyDescent="0.25">
      <c r="B142" s="22"/>
      <c r="C142" s="23"/>
      <c r="D142" s="22"/>
      <c r="E142" s="32"/>
      <c r="F142" s="25"/>
      <c r="G142" s="26"/>
      <c r="H142" s="33"/>
      <c r="I142" s="32"/>
      <c r="J142" s="32" t="str">
        <f t="shared" si="4"/>
        <v/>
      </c>
      <c r="K142" s="29"/>
      <c r="L142" s="31"/>
    </row>
    <row r="143" spans="2:12" x14ac:dyDescent="0.25">
      <c r="B143" s="22"/>
      <c r="C143" s="23"/>
      <c r="D143" s="22"/>
      <c r="E143" s="32"/>
      <c r="F143" s="25"/>
      <c r="G143" s="26"/>
      <c r="H143" s="33"/>
      <c r="I143" s="32"/>
      <c r="J143" s="32" t="str">
        <f t="shared" si="4"/>
        <v/>
      </c>
      <c r="K143" s="29"/>
      <c r="L143" s="31"/>
    </row>
    <row r="144" spans="2:12" x14ac:dyDescent="0.25">
      <c r="B144" s="22"/>
      <c r="C144" s="23"/>
      <c r="D144" s="22"/>
      <c r="E144" s="32"/>
      <c r="F144" s="25"/>
      <c r="G144" s="26"/>
      <c r="H144" s="33"/>
      <c r="I144" s="32"/>
      <c r="J144" s="32" t="str">
        <f t="shared" si="4"/>
        <v/>
      </c>
      <c r="K144" s="29"/>
      <c r="L144" s="31"/>
    </row>
    <row r="145" spans="2:12" x14ac:dyDescent="0.25">
      <c r="B145" s="22"/>
      <c r="C145" s="23"/>
      <c r="D145" s="22"/>
      <c r="E145" s="32"/>
      <c r="F145" s="25"/>
      <c r="G145" s="26"/>
      <c r="H145" s="33"/>
      <c r="I145" s="32"/>
      <c r="J145" s="32" t="str">
        <f t="shared" si="4"/>
        <v/>
      </c>
      <c r="K145" s="29"/>
      <c r="L145" s="31"/>
    </row>
    <row r="146" spans="2:12" x14ac:dyDescent="0.25">
      <c r="B146" s="22"/>
      <c r="C146" s="23"/>
      <c r="D146" s="22"/>
      <c r="E146" s="32"/>
      <c r="F146" s="25"/>
      <c r="G146" s="26"/>
      <c r="H146" s="33"/>
      <c r="I146" s="32"/>
      <c r="J146" s="32" t="str">
        <f t="shared" si="4"/>
        <v/>
      </c>
      <c r="K146" s="29"/>
      <c r="L146" s="31"/>
    </row>
    <row r="147" spans="2:12" x14ac:dyDescent="0.25">
      <c r="B147" s="22"/>
      <c r="C147" s="23"/>
      <c r="D147" s="22"/>
      <c r="E147" s="32"/>
      <c r="F147" s="25"/>
      <c r="G147" s="26"/>
      <c r="H147" s="33"/>
      <c r="I147" s="32"/>
      <c r="J147" s="32" t="str">
        <f t="shared" si="4"/>
        <v/>
      </c>
      <c r="K147" s="29"/>
      <c r="L147" s="31"/>
    </row>
    <row r="148" spans="2:12" x14ac:dyDescent="0.25">
      <c r="B148" s="22"/>
      <c r="C148" s="23"/>
      <c r="D148" s="22"/>
      <c r="E148" s="32"/>
      <c r="F148" s="25"/>
      <c r="G148" s="26"/>
      <c r="H148" s="33"/>
      <c r="I148" s="32"/>
      <c r="J148" s="32" t="str">
        <f t="shared" si="4"/>
        <v/>
      </c>
      <c r="K148" s="29"/>
      <c r="L148" s="31"/>
    </row>
    <row r="149" spans="2:12" x14ac:dyDescent="0.25">
      <c r="B149" s="22"/>
      <c r="C149" s="23"/>
      <c r="D149" s="22"/>
      <c r="E149" s="32"/>
      <c r="F149" s="25"/>
      <c r="G149" s="26"/>
      <c r="H149" s="33"/>
      <c r="I149" s="32"/>
      <c r="J149" s="32" t="str">
        <f t="shared" si="4"/>
        <v/>
      </c>
      <c r="K149" s="29"/>
      <c r="L149" s="31"/>
    </row>
    <row r="150" spans="2:12" x14ac:dyDescent="0.25">
      <c r="B150" s="22"/>
      <c r="C150" s="23"/>
      <c r="D150" s="22"/>
      <c r="E150" s="32"/>
      <c r="F150" s="25"/>
      <c r="G150" s="26"/>
      <c r="H150" s="33"/>
      <c r="I150" s="32"/>
      <c r="J150" s="32" t="str">
        <f t="shared" si="4"/>
        <v/>
      </c>
      <c r="K150" s="29"/>
      <c r="L150" s="31"/>
    </row>
    <row r="151" spans="2:12" x14ac:dyDescent="0.25">
      <c r="B151" s="22"/>
      <c r="C151" s="23"/>
      <c r="D151" s="22"/>
      <c r="E151" s="32"/>
      <c r="F151" s="25"/>
      <c r="G151" s="26"/>
      <c r="H151" s="33"/>
      <c r="I151" s="32"/>
      <c r="J151" s="32" t="str">
        <f t="shared" si="4"/>
        <v/>
      </c>
      <c r="K151" s="29"/>
      <c r="L151" s="31"/>
    </row>
    <row r="152" spans="2:12" x14ac:dyDescent="0.25">
      <c r="B152" s="22"/>
      <c r="C152" s="23"/>
      <c r="D152" s="22"/>
      <c r="E152" s="32"/>
      <c r="F152" s="25"/>
      <c r="G152" s="26"/>
      <c r="H152" s="33"/>
      <c r="I152" s="32"/>
      <c r="J152" s="32" t="str">
        <f t="shared" si="4"/>
        <v/>
      </c>
      <c r="K152" s="29"/>
      <c r="L152" s="31"/>
    </row>
    <row r="153" spans="2:12" x14ac:dyDescent="0.25">
      <c r="B153" s="22"/>
      <c r="C153" s="23"/>
      <c r="D153" s="22"/>
      <c r="E153" s="32"/>
      <c r="F153" s="25"/>
      <c r="G153" s="26"/>
      <c r="H153" s="33"/>
      <c r="I153" s="32"/>
      <c r="J153" s="32" t="str">
        <f t="shared" si="4"/>
        <v/>
      </c>
      <c r="K153" s="29"/>
      <c r="L153" s="31"/>
    </row>
    <row r="154" spans="2:12" x14ac:dyDescent="0.25">
      <c r="B154" s="22"/>
      <c r="C154" s="23"/>
      <c r="D154" s="22"/>
      <c r="E154" s="32"/>
      <c r="F154" s="25"/>
      <c r="G154" s="26"/>
      <c r="H154" s="33"/>
      <c r="I154" s="32"/>
      <c r="J154" s="32" t="str">
        <f t="shared" si="4"/>
        <v/>
      </c>
      <c r="K154" s="29"/>
      <c r="L154" s="31"/>
    </row>
    <row r="155" spans="2:12" x14ac:dyDescent="0.25">
      <c r="B155" s="22"/>
      <c r="C155" s="23"/>
      <c r="D155" s="22"/>
      <c r="E155" s="32"/>
      <c r="F155" s="25"/>
      <c r="G155" s="26"/>
      <c r="H155" s="33"/>
      <c r="I155" s="32"/>
      <c r="J155" s="32" t="str">
        <f t="shared" si="4"/>
        <v/>
      </c>
      <c r="K155" s="29"/>
      <c r="L155" s="31"/>
    </row>
    <row r="156" spans="2:12" x14ac:dyDescent="0.25">
      <c r="B156" s="22"/>
      <c r="C156" s="23"/>
      <c r="D156" s="22"/>
      <c r="E156" s="32"/>
      <c r="F156" s="25"/>
      <c r="G156" s="26"/>
      <c r="H156" s="33"/>
      <c r="I156" s="32"/>
      <c r="J156" s="32" t="str">
        <f t="shared" si="4"/>
        <v/>
      </c>
      <c r="K156" s="29"/>
      <c r="L156" s="31"/>
    </row>
    <row r="157" spans="2:12" x14ac:dyDescent="0.25">
      <c r="B157" s="22"/>
      <c r="C157" s="23"/>
      <c r="D157" s="22"/>
      <c r="E157" s="32"/>
      <c r="F157" s="25"/>
      <c r="G157" s="26"/>
      <c r="H157" s="33"/>
      <c r="I157" s="32"/>
      <c r="J157" s="32" t="str">
        <f t="shared" si="4"/>
        <v/>
      </c>
      <c r="K157" s="29"/>
      <c r="L157" s="31"/>
    </row>
    <row r="158" spans="2:12" x14ac:dyDescent="0.25">
      <c r="B158" s="22"/>
      <c r="C158" s="23"/>
      <c r="D158" s="22"/>
      <c r="E158" s="32"/>
      <c r="F158" s="25"/>
      <c r="G158" s="26"/>
      <c r="H158" s="33"/>
      <c r="I158" s="32"/>
      <c r="J158" s="32" t="str">
        <f t="shared" si="4"/>
        <v/>
      </c>
      <c r="K158" s="29"/>
      <c r="L158" s="31"/>
    </row>
    <row r="159" spans="2:12" x14ac:dyDescent="0.25">
      <c r="B159" s="22"/>
      <c r="C159" s="23"/>
      <c r="D159" s="22"/>
      <c r="E159" s="32"/>
      <c r="F159" s="25"/>
      <c r="G159" s="26"/>
      <c r="H159" s="33"/>
      <c r="I159" s="32"/>
      <c r="J159" s="32" t="str">
        <f t="shared" si="4"/>
        <v/>
      </c>
      <c r="K159" s="29"/>
      <c r="L159" s="31"/>
    </row>
    <row r="160" spans="2:12" x14ac:dyDescent="0.25">
      <c r="B160" s="22"/>
      <c r="C160" s="23"/>
      <c r="D160" s="22"/>
      <c r="E160" s="32"/>
      <c r="F160" s="25"/>
      <c r="G160" s="26"/>
      <c r="H160" s="33"/>
      <c r="I160" s="32"/>
      <c r="J160" s="32" t="str">
        <f t="shared" si="4"/>
        <v/>
      </c>
      <c r="K160" s="29"/>
      <c r="L160" s="31"/>
    </row>
    <row r="161" spans="2:12" x14ac:dyDescent="0.25">
      <c r="B161" s="22"/>
      <c r="C161" s="23"/>
      <c r="D161" s="22"/>
      <c r="E161" s="32"/>
      <c r="F161" s="25"/>
      <c r="G161" s="26"/>
      <c r="H161" s="33"/>
      <c r="I161" s="32"/>
      <c r="J161" s="32" t="str">
        <f t="shared" si="4"/>
        <v/>
      </c>
      <c r="K161" s="29"/>
      <c r="L161" s="31"/>
    </row>
    <row r="162" spans="2:12" x14ac:dyDescent="0.25">
      <c r="B162" s="22"/>
      <c r="C162" s="23"/>
      <c r="D162" s="22"/>
      <c r="E162" s="32"/>
      <c r="F162" s="25"/>
      <c r="G162" s="26"/>
      <c r="H162" s="33"/>
      <c r="I162" s="32"/>
      <c r="J162" s="32" t="str">
        <f t="shared" si="4"/>
        <v/>
      </c>
      <c r="K162" s="29"/>
      <c r="L162" s="31"/>
    </row>
    <row r="163" spans="2:12" x14ac:dyDescent="0.25">
      <c r="B163" s="22"/>
      <c r="C163" s="23"/>
      <c r="D163" s="22"/>
      <c r="E163" s="32"/>
      <c r="F163" s="25"/>
      <c r="G163" s="26"/>
      <c r="H163" s="33"/>
      <c r="I163" s="32"/>
      <c r="J163" s="32" t="str">
        <f t="shared" si="4"/>
        <v/>
      </c>
      <c r="K163" s="29"/>
      <c r="L163" s="31"/>
    </row>
    <row r="164" spans="2:12" x14ac:dyDescent="0.25">
      <c r="B164" s="22"/>
      <c r="C164" s="23"/>
      <c r="D164" s="22"/>
      <c r="E164" s="32"/>
      <c r="F164" s="25"/>
      <c r="G164" s="26"/>
      <c r="H164" s="33"/>
      <c r="I164" s="32"/>
      <c r="J164" s="32" t="str">
        <f t="shared" si="4"/>
        <v/>
      </c>
      <c r="K164" s="29"/>
      <c r="L164" s="31"/>
    </row>
    <row r="165" spans="2:12" x14ac:dyDescent="0.25">
      <c r="B165" s="22"/>
      <c r="C165" s="23"/>
      <c r="D165" s="22"/>
      <c r="E165" s="32"/>
      <c r="F165" s="25"/>
      <c r="G165" s="26"/>
      <c r="H165" s="33"/>
      <c r="I165" s="32"/>
      <c r="J165" s="32" t="str">
        <f t="shared" si="4"/>
        <v/>
      </c>
      <c r="K165" s="29"/>
      <c r="L165" s="31"/>
    </row>
    <row r="166" spans="2:12" x14ac:dyDescent="0.25">
      <c r="B166" s="22"/>
      <c r="C166" s="23"/>
      <c r="D166" s="22"/>
      <c r="E166" s="32"/>
      <c r="F166" s="25"/>
      <c r="G166" s="26"/>
      <c r="H166" s="33"/>
      <c r="I166" s="32"/>
      <c r="J166" s="32" t="str">
        <f t="shared" si="4"/>
        <v/>
      </c>
      <c r="K166" s="29"/>
      <c r="L166" s="31"/>
    </row>
    <row r="167" spans="2:12" x14ac:dyDescent="0.25">
      <c r="B167" s="22"/>
      <c r="C167" s="23"/>
      <c r="D167" s="22"/>
      <c r="E167" s="32"/>
      <c r="F167" s="25"/>
      <c r="G167" s="26"/>
      <c r="H167" s="33"/>
      <c r="I167" s="32"/>
      <c r="J167" s="32" t="str">
        <f t="shared" si="4"/>
        <v/>
      </c>
      <c r="K167" s="29"/>
      <c r="L167" s="31"/>
    </row>
    <row r="168" spans="2:12" x14ac:dyDescent="0.25">
      <c r="B168" s="22"/>
      <c r="C168" s="23"/>
      <c r="D168" s="22"/>
      <c r="E168" s="32"/>
      <c r="F168" s="25"/>
      <c r="G168" s="26"/>
      <c r="H168" s="33"/>
      <c r="I168" s="32"/>
      <c r="J168" s="32" t="str">
        <f t="shared" si="4"/>
        <v/>
      </c>
      <c r="K168" s="29"/>
      <c r="L168" s="31"/>
    </row>
    <row r="169" spans="2:12" x14ac:dyDescent="0.25">
      <c r="B169" s="22"/>
      <c r="C169" s="23"/>
      <c r="D169" s="22"/>
      <c r="E169" s="32"/>
      <c r="F169" s="25"/>
      <c r="G169" s="26"/>
      <c r="H169" s="33"/>
      <c r="I169" s="32"/>
      <c r="J169" s="32" t="str">
        <f t="shared" si="4"/>
        <v/>
      </c>
      <c r="K169" s="29"/>
      <c r="L169" s="31"/>
    </row>
    <row r="170" spans="2:12" x14ac:dyDescent="0.25">
      <c r="B170" s="22"/>
      <c r="C170" s="23"/>
      <c r="D170" s="22"/>
      <c r="E170" s="32"/>
      <c r="F170" s="25"/>
      <c r="G170" s="26"/>
      <c r="H170" s="33"/>
      <c r="I170" s="32"/>
      <c r="J170" s="32" t="str">
        <f t="shared" si="4"/>
        <v/>
      </c>
      <c r="K170" s="29"/>
      <c r="L170" s="31"/>
    </row>
    <row r="171" spans="2:12" x14ac:dyDescent="0.25">
      <c r="B171" s="22"/>
      <c r="C171" s="23"/>
      <c r="D171" s="22"/>
      <c r="E171" s="32"/>
      <c r="F171" s="25"/>
      <c r="G171" s="26"/>
      <c r="H171" s="33"/>
      <c r="I171" s="32"/>
      <c r="J171" s="32" t="str">
        <f t="shared" si="4"/>
        <v/>
      </c>
      <c r="K171" s="29"/>
      <c r="L171" s="31"/>
    </row>
    <row r="172" spans="2:12" x14ac:dyDescent="0.25">
      <c r="B172" s="22"/>
      <c r="C172" s="23"/>
      <c r="D172" s="22"/>
      <c r="E172" s="32"/>
      <c r="F172" s="25"/>
      <c r="G172" s="26"/>
      <c r="H172" s="33"/>
      <c r="I172" s="32"/>
      <c r="J172" s="32" t="str">
        <f t="shared" si="4"/>
        <v/>
      </c>
      <c r="K172" s="29"/>
      <c r="L172" s="31"/>
    </row>
    <row r="173" spans="2:12" x14ac:dyDescent="0.25">
      <c r="B173" s="22"/>
      <c r="C173" s="23"/>
      <c r="D173" s="22"/>
      <c r="E173" s="32"/>
      <c r="F173" s="25"/>
      <c r="G173" s="26"/>
      <c r="H173" s="33"/>
      <c r="I173" s="32"/>
      <c r="J173" s="32" t="str">
        <f t="shared" si="4"/>
        <v/>
      </c>
      <c r="K173" s="29"/>
      <c r="L173" s="31"/>
    </row>
    <row r="174" spans="2:12" x14ac:dyDescent="0.25">
      <c r="B174" s="22"/>
      <c r="C174" s="23"/>
      <c r="D174" s="22"/>
      <c r="E174" s="32"/>
      <c r="F174" s="25"/>
      <c r="G174" s="26"/>
      <c r="H174" s="33"/>
      <c r="I174" s="32"/>
      <c r="J174" s="32" t="str">
        <f t="shared" si="4"/>
        <v/>
      </c>
      <c r="K174" s="29"/>
      <c r="L174" s="31"/>
    </row>
    <row r="175" spans="2:12" x14ac:dyDescent="0.25">
      <c r="B175" s="22"/>
      <c r="C175" s="23"/>
      <c r="D175" s="22"/>
      <c r="E175" s="32"/>
      <c r="F175" s="25"/>
      <c r="G175" s="26"/>
      <c r="H175" s="33"/>
      <c r="I175" s="32"/>
      <c r="J175" s="32" t="str">
        <f t="shared" si="4"/>
        <v/>
      </c>
      <c r="K175" s="29"/>
      <c r="L175" s="31"/>
    </row>
    <row r="176" spans="2:12" x14ac:dyDescent="0.25">
      <c r="B176" s="22"/>
      <c r="C176" s="23"/>
      <c r="D176" s="22"/>
      <c r="E176" s="32"/>
      <c r="F176" s="25"/>
      <c r="G176" s="26"/>
      <c r="H176" s="33"/>
      <c r="I176" s="32"/>
      <c r="J176" s="32" t="str">
        <f t="shared" si="4"/>
        <v/>
      </c>
      <c r="K176" s="29"/>
      <c r="L176" s="31"/>
    </row>
    <row r="177" spans="2:12" x14ac:dyDescent="0.25">
      <c r="B177" s="22"/>
      <c r="C177" s="23"/>
      <c r="D177" s="22"/>
      <c r="E177" s="32"/>
      <c r="F177" s="25"/>
      <c r="G177" s="26"/>
      <c r="H177" s="33"/>
      <c r="I177" s="32"/>
      <c r="J177" s="32" t="str">
        <f t="shared" si="4"/>
        <v/>
      </c>
      <c r="K177" s="29"/>
      <c r="L177" s="31"/>
    </row>
    <row r="178" spans="2:12" x14ac:dyDescent="0.25">
      <c r="B178" s="22"/>
      <c r="C178" s="23"/>
      <c r="D178" s="22"/>
      <c r="E178" s="32"/>
      <c r="F178" s="25"/>
      <c r="G178" s="26"/>
      <c r="H178" s="33"/>
      <c r="I178" s="32"/>
      <c r="J178" s="32" t="str">
        <f t="shared" si="4"/>
        <v/>
      </c>
      <c r="K178" s="29"/>
      <c r="L178" s="31"/>
    </row>
    <row r="179" spans="2:12" x14ac:dyDescent="0.25">
      <c r="B179" s="22"/>
      <c r="C179" s="23"/>
      <c r="D179" s="22"/>
      <c r="E179" s="32"/>
      <c r="F179" s="25"/>
      <c r="G179" s="26"/>
      <c r="H179" s="33"/>
      <c r="I179" s="32"/>
      <c r="J179" s="32" t="str">
        <f t="shared" si="4"/>
        <v/>
      </c>
      <c r="K179" s="29"/>
      <c r="L179" s="31"/>
    </row>
    <row r="180" spans="2:12" x14ac:dyDescent="0.25">
      <c r="B180" s="22"/>
      <c r="C180" s="23"/>
      <c r="D180" s="22"/>
      <c r="E180" s="32"/>
      <c r="F180" s="25"/>
      <c r="G180" s="26"/>
      <c r="H180" s="33"/>
      <c r="I180" s="32"/>
      <c r="J180" s="32" t="str">
        <f t="shared" si="4"/>
        <v/>
      </c>
      <c r="K180" s="29"/>
      <c r="L180" s="31"/>
    </row>
    <row r="181" spans="2:12" x14ac:dyDescent="0.25">
      <c r="B181" s="22"/>
      <c r="C181" s="23"/>
      <c r="D181" s="22"/>
      <c r="E181" s="32"/>
      <c r="F181" s="25"/>
      <c r="G181" s="26"/>
      <c r="H181" s="33"/>
      <c r="I181" s="32"/>
      <c r="J181" s="32" t="str">
        <f t="shared" si="4"/>
        <v/>
      </c>
      <c r="K181" s="29"/>
      <c r="L181" s="31"/>
    </row>
    <row r="182" spans="2:12" x14ac:dyDescent="0.25">
      <c r="B182" s="22"/>
      <c r="C182" s="23"/>
      <c r="D182" s="22"/>
      <c r="E182" s="32"/>
      <c r="F182" s="25"/>
      <c r="G182" s="26"/>
      <c r="H182" s="33"/>
      <c r="I182" s="32"/>
      <c r="J182" s="32" t="str">
        <f t="shared" si="4"/>
        <v/>
      </c>
      <c r="K182" s="29"/>
      <c r="L182" s="31"/>
    </row>
    <row r="183" spans="2:12" x14ac:dyDescent="0.25">
      <c r="B183" s="22"/>
      <c r="C183" s="23"/>
      <c r="D183" s="22"/>
      <c r="E183" s="32"/>
      <c r="F183" s="25"/>
      <c r="G183" s="26"/>
      <c r="H183" s="33"/>
      <c r="I183" s="32"/>
      <c r="J183" s="32" t="str">
        <f t="shared" si="4"/>
        <v/>
      </c>
      <c r="K183" s="29"/>
      <c r="L183" s="31"/>
    </row>
    <row r="184" spans="2:12" x14ac:dyDescent="0.25">
      <c r="B184" s="22"/>
      <c r="C184" s="23"/>
      <c r="D184" s="22"/>
      <c r="E184" s="32"/>
      <c r="F184" s="25"/>
      <c r="G184" s="26"/>
      <c r="H184" s="33"/>
      <c r="I184" s="32"/>
      <c r="J184" s="32" t="str">
        <f t="shared" si="4"/>
        <v/>
      </c>
      <c r="K184" s="29"/>
      <c r="L184" s="31"/>
    </row>
    <row r="185" spans="2:12" x14ac:dyDescent="0.25">
      <c r="B185" s="22"/>
      <c r="C185" s="23"/>
      <c r="D185" s="22"/>
      <c r="E185" s="32"/>
      <c r="F185" s="25"/>
      <c r="G185" s="26"/>
      <c r="H185" s="33"/>
      <c r="I185" s="32"/>
      <c r="J185" s="32" t="str">
        <f t="shared" si="4"/>
        <v/>
      </c>
      <c r="K185" s="29"/>
      <c r="L185" s="31"/>
    </row>
    <row r="186" spans="2:12" x14ac:dyDescent="0.25">
      <c r="B186" s="22"/>
      <c r="C186" s="23"/>
      <c r="D186" s="22"/>
      <c r="E186" s="32"/>
      <c r="F186" s="25"/>
      <c r="G186" s="26"/>
      <c r="H186" s="33"/>
      <c r="I186" s="32"/>
      <c r="J186" s="32" t="str">
        <f t="shared" si="4"/>
        <v/>
      </c>
      <c r="K186" s="29"/>
      <c r="L186" s="31"/>
    </row>
    <row r="187" spans="2:12" x14ac:dyDescent="0.25">
      <c r="B187" s="22"/>
      <c r="C187" s="23"/>
      <c r="D187" s="22"/>
      <c r="E187" s="32"/>
      <c r="F187" s="25"/>
      <c r="G187" s="26"/>
      <c r="H187" s="33"/>
      <c r="I187" s="32"/>
      <c r="J187" s="32" t="str">
        <f t="shared" si="4"/>
        <v/>
      </c>
      <c r="K187" s="29"/>
      <c r="L187" s="31"/>
    </row>
    <row r="188" spans="2:12" x14ac:dyDescent="0.25">
      <c r="B188" s="22"/>
      <c r="C188" s="23"/>
      <c r="D188" s="22"/>
      <c r="E188" s="32"/>
      <c r="F188" s="25"/>
      <c r="G188" s="26"/>
      <c r="H188" s="33"/>
      <c r="I188" s="32"/>
      <c r="J188" s="32" t="str">
        <f t="shared" si="4"/>
        <v/>
      </c>
      <c r="K188" s="29"/>
      <c r="L188" s="31"/>
    </row>
    <row r="189" spans="2:12" x14ac:dyDescent="0.25">
      <c r="B189" s="22"/>
      <c r="C189" s="23"/>
      <c r="D189" s="22"/>
      <c r="E189" s="32"/>
      <c r="F189" s="25"/>
      <c r="G189" s="26"/>
      <c r="H189" s="33"/>
      <c r="I189" s="32"/>
      <c r="J189" s="32" t="str">
        <f t="shared" si="4"/>
        <v/>
      </c>
      <c r="K189" s="29"/>
      <c r="L189" s="31"/>
    </row>
    <row r="190" spans="2:12" x14ac:dyDescent="0.25">
      <c r="B190" s="22"/>
      <c r="C190" s="23"/>
      <c r="D190" s="22"/>
      <c r="E190" s="32"/>
      <c r="F190" s="25"/>
      <c r="G190" s="26"/>
      <c r="H190" s="33"/>
      <c r="I190" s="32"/>
      <c r="J190" s="32" t="str">
        <f t="shared" si="4"/>
        <v/>
      </c>
      <c r="K190" s="29"/>
      <c r="L190" s="31"/>
    </row>
    <row r="191" spans="2:12" x14ac:dyDescent="0.25">
      <c r="B191" s="22"/>
      <c r="C191" s="23"/>
      <c r="D191" s="22"/>
      <c r="E191" s="32"/>
      <c r="F191" s="25"/>
      <c r="G191" s="26"/>
      <c r="H191" s="33"/>
      <c r="I191" s="32"/>
      <c r="J191" s="32" t="str">
        <f t="shared" si="4"/>
        <v/>
      </c>
      <c r="K191" s="29"/>
      <c r="L191" s="31"/>
    </row>
    <row r="192" spans="2:12" x14ac:dyDescent="0.25">
      <c r="B192" s="22"/>
      <c r="C192" s="23"/>
      <c r="D192" s="22"/>
      <c r="E192" s="32"/>
      <c r="F192" s="25"/>
      <c r="G192" s="26"/>
      <c r="H192" s="33"/>
      <c r="I192" s="32"/>
      <c r="J192" s="32" t="str">
        <f t="shared" si="4"/>
        <v/>
      </c>
      <c r="K192" s="29"/>
      <c r="L192" s="31"/>
    </row>
    <row r="193" spans="2:12" x14ac:dyDescent="0.25">
      <c r="B193" s="22"/>
      <c r="C193" s="23"/>
      <c r="D193" s="22"/>
      <c r="E193" s="32"/>
      <c r="F193" s="25"/>
      <c r="G193" s="26"/>
      <c r="H193" s="33"/>
      <c r="I193" s="32"/>
      <c r="J193" s="32" t="str">
        <f t="shared" si="4"/>
        <v/>
      </c>
      <c r="K193" s="29"/>
      <c r="L193" s="31"/>
    </row>
    <row r="194" spans="2:12" x14ac:dyDescent="0.25">
      <c r="B194" s="22"/>
      <c r="C194" s="23"/>
      <c r="D194" s="22"/>
      <c r="E194" s="32"/>
      <c r="F194" s="25"/>
      <c r="G194" s="26"/>
      <c r="H194" s="33"/>
      <c r="I194" s="32"/>
      <c r="J194" s="32" t="str">
        <f t="shared" si="4"/>
        <v/>
      </c>
      <c r="K194" s="29"/>
      <c r="L194" s="31"/>
    </row>
    <row r="195" spans="2:12" x14ac:dyDescent="0.25">
      <c r="B195" s="22"/>
      <c r="C195" s="23"/>
      <c r="D195" s="22"/>
      <c r="E195" s="32"/>
      <c r="F195" s="25"/>
      <c r="G195" s="26"/>
      <c r="H195" s="33"/>
      <c r="I195" s="32"/>
      <c r="J195" s="32" t="str">
        <f t="shared" ref="J195:J258" si="5">IF(K195&lt;&gt;"",IF(L195="","Em_Aberto","Pago"),"")</f>
        <v/>
      </c>
      <c r="K195" s="29"/>
      <c r="L195" s="31"/>
    </row>
    <row r="196" spans="2:12" x14ac:dyDescent="0.25">
      <c r="B196" s="22"/>
      <c r="C196" s="23"/>
      <c r="D196" s="22"/>
      <c r="E196" s="32"/>
      <c r="F196" s="25"/>
      <c r="G196" s="26"/>
      <c r="H196" s="33"/>
      <c r="I196" s="32"/>
      <c r="J196" s="32" t="str">
        <f t="shared" si="5"/>
        <v/>
      </c>
      <c r="K196" s="29"/>
      <c r="L196" s="31"/>
    </row>
    <row r="197" spans="2:12" x14ac:dyDescent="0.25">
      <c r="B197" s="22"/>
      <c r="C197" s="23"/>
      <c r="D197" s="22"/>
      <c r="E197" s="32"/>
      <c r="F197" s="25"/>
      <c r="G197" s="26"/>
      <c r="H197" s="33"/>
      <c r="I197" s="32"/>
      <c r="J197" s="32" t="str">
        <f t="shared" si="5"/>
        <v/>
      </c>
      <c r="K197" s="29"/>
      <c r="L197" s="31"/>
    </row>
    <row r="198" spans="2:12" x14ac:dyDescent="0.25">
      <c r="B198" s="22"/>
      <c r="C198" s="23"/>
      <c r="D198" s="22"/>
      <c r="E198" s="32"/>
      <c r="F198" s="25"/>
      <c r="G198" s="26"/>
      <c r="H198" s="33"/>
      <c r="I198" s="32"/>
      <c r="J198" s="32" t="str">
        <f t="shared" si="5"/>
        <v/>
      </c>
      <c r="K198" s="29"/>
      <c r="L198" s="31"/>
    </row>
    <row r="199" spans="2:12" x14ac:dyDescent="0.25">
      <c r="B199" s="22"/>
      <c r="C199" s="23"/>
      <c r="D199" s="22"/>
      <c r="E199" s="32"/>
      <c r="F199" s="25"/>
      <c r="G199" s="26"/>
      <c r="H199" s="33"/>
      <c r="I199" s="32"/>
      <c r="J199" s="32" t="str">
        <f t="shared" si="5"/>
        <v/>
      </c>
      <c r="K199" s="29"/>
      <c r="L199" s="31"/>
    </row>
    <row r="200" spans="2:12" x14ac:dyDescent="0.25">
      <c r="B200" s="22"/>
      <c r="C200" s="23"/>
      <c r="D200" s="22"/>
      <c r="E200" s="32"/>
      <c r="F200" s="25"/>
      <c r="G200" s="26"/>
      <c r="H200" s="33"/>
      <c r="I200" s="32"/>
      <c r="J200" s="32" t="str">
        <f t="shared" si="5"/>
        <v/>
      </c>
      <c r="K200" s="29"/>
      <c r="L200" s="31"/>
    </row>
    <row r="201" spans="2:12" x14ac:dyDescent="0.25">
      <c r="B201" s="22"/>
      <c r="C201" s="23"/>
      <c r="D201" s="22"/>
      <c r="E201" s="32"/>
      <c r="F201" s="25"/>
      <c r="G201" s="26"/>
      <c r="H201" s="33"/>
      <c r="I201" s="32"/>
      <c r="J201" s="32" t="str">
        <f t="shared" si="5"/>
        <v/>
      </c>
      <c r="K201" s="29"/>
      <c r="L201" s="31"/>
    </row>
    <row r="202" spans="2:12" x14ac:dyDescent="0.25">
      <c r="B202" s="22"/>
      <c r="C202" s="23"/>
      <c r="D202" s="22"/>
      <c r="E202" s="32"/>
      <c r="F202" s="25"/>
      <c r="G202" s="26"/>
      <c r="H202" s="33"/>
      <c r="I202" s="32"/>
      <c r="J202" s="32" t="str">
        <f t="shared" si="5"/>
        <v/>
      </c>
      <c r="K202" s="29"/>
      <c r="L202" s="31"/>
    </row>
    <row r="203" spans="2:12" x14ac:dyDescent="0.25">
      <c r="B203" s="22"/>
      <c r="C203" s="23"/>
      <c r="D203" s="22"/>
      <c r="E203" s="32"/>
      <c r="F203" s="25"/>
      <c r="G203" s="26"/>
      <c r="H203" s="33"/>
      <c r="I203" s="32"/>
      <c r="J203" s="32" t="str">
        <f t="shared" si="5"/>
        <v/>
      </c>
      <c r="K203" s="29"/>
      <c r="L203" s="31"/>
    </row>
    <row r="204" spans="2:12" x14ac:dyDescent="0.25">
      <c r="B204" s="22"/>
      <c r="C204" s="23"/>
      <c r="D204" s="22"/>
      <c r="E204" s="32"/>
      <c r="F204" s="25"/>
      <c r="G204" s="26"/>
      <c r="H204" s="33"/>
      <c r="I204" s="32"/>
      <c r="J204" s="32" t="str">
        <f t="shared" si="5"/>
        <v/>
      </c>
      <c r="K204" s="29"/>
      <c r="L204" s="31"/>
    </row>
    <row r="205" spans="2:12" x14ac:dyDescent="0.25">
      <c r="B205" s="22"/>
      <c r="C205" s="23"/>
      <c r="D205" s="22"/>
      <c r="E205" s="32"/>
      <c r="F205" s="25"/>
      <c r="G205" s="26"/>
      <c r="H205" s="33"/>
      <c r="I205" s="32"/>
      <c r="J205" s="32" t="str">
        <f t="shared" si="5"/>
        <v/>
      </c>
      <c r="K205" s="29"/>
      <c r="L205" s="31"/>
    </row>
    <row r="206" spans="2:12" x14ac:dyDescent="0.25">
      <c r="B206" s="22"/>
      <c r="C206" s="23"/>
      <c r="D206" s="22"/>
      <c r="E206" s="32"/>
      <c r="F206" s="25"/>
      <c r="G206" s="26"/>
      <c r="H206" s="33"/>
      <c r="I206" s="32"/>
      <c r="J206" s="32" t="str">
        <f t="shared" si="5"/>
        <v/>
      </c>
      <c r="K206" s="29"/>
      <c r="L206" s="31"/>
    </row>
    <row r="207" spans="2:12" x14ac:dyDescent="0.25">
      <c r="B207" s="22"/>
      <c r="C207" s="23"/>
      <c r="D207" s="22"/>
      <c r="E207" s="32"/>
      <c r="F207" s="25"/>
      <c r="G207" s="26"/>
      <c r="H207" s="33"/>
      <c r="I207" s="32"/>
      <c r="J207" s="32" t="str">
        <f t="shared" si="5"/>
        <v/>
      </c>
      <c r="K207" s="29"/>
      <c r="L207" s="31"/>
    </row>
    <row r="208" spans="2:12" x14ac:dyDescent="0.25">
      <c r="B208" s="22"/>
      <c r="C208" s="23"/>
      <c r="D208" s="22"/>
      <c r="E208" s="32"/>
      <c r="F208" s="25"/>
      <c r="G208" s="26"/>
      <c r="H208" s="33"/>
      <c r="I208" s="32"/>
      <c r="J208" s="32" t="str">
        <f t="shared" si="5"/>
        <v/>
      </c>
      <c r="K208" s="29"/>
      <c r="L208" s="31"/>
    </row>
    <row r="209" spans="2:12" x14ac:dyDescent="0.25">
      <c r="B209" s="22"/>
      <c r="C209" s="23"/>
      <c r="D209" s="22"/>
      <c r="E209" s="32"/>
      <c r="F209" s="25"/>
      <c r="G209" s="26"/>
      <c r="H209" s="33"/>
      <c r="I209" s="32"/>
      <c r="J209" s="32" t="str">
        <f t="shared" si="5"/>
        <v/>
      </c>
      <c r="K209" s="29"/>
      <c r="L209" s="31"/>
    </row>
    <row r="210" spans="2:12" x14ac:dyDescent="0.25">
      <c r="B210" s="22"/>
      <c r="C210" s="23"/>
      <c r="D210" s="22"/>
      <c r="E210" s="32"/>
      <c r="F210" s="25"/>
      <c r="G210" s="26"/>
      <c r="H210" s="33"/>
      <c r="I210" s="32"/>
      <c r="J210" s="32" t="str">
        <f t="shared" si="5"/>
        <v/>
      </c>
      <c r="K210" s="29"/>
      <c r="L210" s="31"/>
    </row>
    <row r="211" spans="2:12" x14ac:dyDescent="0.25">
      <c r="B211" s="22"/>
      <c r="C211" s="23"/>
      <c r="D211" s="22"/>
      <c r="E211" s="32"/>
      <c r="F211" s="25"/>
      <c r="G211" s="26"/>
      <c r="H211" s="33"/>
      <c r="I211" s="32"/>
      <c r="J211" s="32" t="str">
        <f t="shared" si="5"/>
        <v/>
      </c>
      <c r="K211" s="29"/>
      <c r="L211" s="31"/>
    </row>
    <row r="212" spans="2:12" x14ac:dyDescent="0.25">
      <c r="B212" s="22"/>
      <c r="C212" s="23"/>
      <c r="D212" s="22"/>
      <c r="E212" s="32"/>
      <c r="F212" s="25"/>
      <c r="G212" s="26"/>
      <c r="H212" s="33"/>
      <c r="I212" s="32"/>
      <c r="J212" s="32" t="str">
        <f t="shared" si="5"/>
        <v/>
      </c>
      <c r="K212" s="29"/>
      <c r="L212" s="31"/>
    </row>
    <row r="213" spans="2:12" x14ac:dyDescent="0.25">
      <c r="B213" s="22"/>
      <c r="C213" s="23"/>
      <c r="D213" s="22"/>
      <c r="E213" s="32"/>
      <c r="F213" s="25"/>
      <c r="G213" s="26"/>
      <c r="H213" s="33"/>
      <c r="I213" s="32"/>
      <c r="J213" s="32" t="str">
        <f t="shared" si="5"/>
        <v/>
      </c>
      <c r="K213" s="29"/>
      <c r="L213" s="31"/>
    </row>
    <row r="214" spans="2:12" x14ac:dyDescent="0.25">
      <c r="B214" s="22"/>
      <c r="C214" s="23"/>
      <c r="D214" s="22"/>
      <c r="E214" s="32"/>
      <c r="F214" s="25"/>
      <c r="G214" s="26"/>
      <c r="H214" s="33"/>
      <c r="I214" s="32"/>
      <c r="J214" s="32" t="str">
        <f t="shared" si="5"/>
        <v/>
      </c>
      <c r="K214" s="29"/>
      <c r="L214" s="31"/>
    </row>
    <row r="215" spans="2:12" x14ac:dyDescent="0.25">
      <c r="B215" s="22"/>
      <c r="C215" s="23"/>
      <c r="D215" s="22"/>
      <c r="E215" s="32"/>
      <c r="F215" s="25"/>
      <c r="G215" s="26"/>
      <c r="H215" s="33"/>
      <c r="I215" s="32"/>
      <c r="J215" s="32" t="str">
        <f t="shared" si="5"/>
        <v/>
      </c>
      <c r="K215" s="29"/>
      <c r="L215" s="31"/>
    </row>
    <row r="216" spans="2:12" x14ac:dyDescent="0.25">
      <c r="B216" s="22"/>
      <c r="C216" s="23"/>
      <c r="D216" s="22"/>
      <c r="E216" s="32"/>
      <c r="F216" s="25"/>
      <c r="G216" s="26"/>
      <c r="H216" s="33"/>
      <c r="I216" s="32"/>
      <c r="J216" s="32" t="str">
        <f t="shared" si="5"/>
        <v/>
      </c>
      <c r="K216" s="29"/>
      <c r="L216" s="31"/>
    </row>
    <row r="217" spans="2:12" x14ac:dyDescent="0.25">
      <c r="B217" s="22"/>
      <c r="C217" s="23"/>
      <c r="D217" s="22"/>
      <c r="E217" s="32"/>
      <c r="F217" s="25"/>
      <c r="G217" s="26"/>
      <c r="H217" s="33"/>
      <c r="I217" s="32"/>
      <c r="J217" s="32" t="str">
        <f t="shared" si="5"/>
        <v/>
      </c>
      <c r="K217" s="29"/>
      <c r="L217" s="31"/>
    </row>
    <row r="218" spans="2:12" x14ac:dyDescent="0.25">
      <c r="B218" s="22"/>
      <c r="C218" s="23"/>
      <c r="D218" s="22"/>
      <c r="E218" s="32"/>
      <c r="F218" s="25"/>
      <c r="G218" s="26"/>
      <c r="H218" s="33"/>
      <c r="I218" s="32"/>
      <c r="J218" s="32" t="str">
        <f t="shared" si="5"/>
        <v/>
      </c>
      <c r="K218" s="29"/>
      <c r="L218" s="31"/>
    </row>
    <row r="219" spans="2:12" x14ac:dyDescent="0.25">
      <c r="B219" s="22"/>
      <c r="C219" s="23"/>
      <c r="D219" s="22"/>
      <c r="E219" s="32"/>
      <c r="F219" s="25"/>
      <c r="G219" s="26"/>
      <c r="H219" s="33"/>
      <c r="I219" s="32"/>
      <c r="J219" s="32" t="str">
        <f t="shared" si="5"/>
        <v/>
      </c>
      <c r="K219" s="29"/>
      <c r="L219" s="31"/>
    </row>
    <row r="220" spans="2:12" x14ac:dyDescent="0.25">
      <c r="B220" s="22"/>
      <c r="C220" s="23"/>
      <c r="D220" s="22"/>
      <c r="E220" s="32"/>
      <c r="F220" s="25"/>
      <c r="G220" s="26"/>
      <c r="H220" s="33"/>
      <c r="I220" s="32"/>
      <c r="J220" s="32" t="str">
        <f t="shared" si="5"/>
        <v/>
      </c>
      <c r="K220" s="29"/>
      <c r="L220" s="31"/>
    </row>
    <row r="221" spans="2:12" x14ac:dyDescent="0.25">
      <c r="B221" s="22"/>
      <c r="C221" s="23"/>
      <c r="D221" s="22"/>
      <c r="E221" s="32"/>
      <c r="F221" s="25"/>
      <c r="G221" s="26"/>
      <c r="H221" s="33"/>
      <c r="I221" s="32"/>
      <c r="J221" s="32" t="str">
        <f t="shared" si="5"/>
        <v/>
      </c>
      <c r="K221" s="29"/>
      <c r="L221" s="31"/>
    </row>
    <row r="222" spans="2:12" x14ac:dyDescent="0.25">
      <c r="B222" s="22"/>
      <c r="C222" s="23"/>
      <c r="D222" s="22"/>
      <c r="E222" s="32"/>
      <c r="F222" s="25"/>
      <c r="G222" s="26"/>
      <c r="H222" s="33"/>
      <c r="I222" s="32"/>
      <c r="J222" s="32" t="str">
        <f t="shared" si="5"/>
        <v/>
      </c>
      <c r="K222" s="29"/>
      <c r="L222" s="31"/>
    </row>
    <row r="223" spans="2:12" x14ac:dyDescent="0.25">
      <c r="B223" s="22"/>
      <c r="C223" s="23"/>
      <c r="D223" s="22"/>
      <c r="E223" s="32"/>
      <c r="F223" s="25"/>
      <c r="G223" s="26"/>
      <c r="H223" s="33"/>
      <c r="I223" s="32"/>
      <c r="J223" s="32" t="str">
        <f t="shared" si="5"/>
        <v/>
      </c>
      <c r="K223" s="29"/>
      <c r="L223" s="31"/>
    </row>
    <row r="224" spans="2:12" x14ac:dyDescent="0.25">
      <c r="B224" s="22"/>
      <c r="C224" s="23"/>
      <c r="D224" s="22"/>
      <c r="E224" s="32"/>
      <c r="F224" s="25"/>
      <c r="G224" s="26"/>
      <c r="H224" s="33"/>
      <c r="I224" s="32"/>
      <c r="J224" s="32" t="str">
        <f t="shared" si="5"/>
        <v/>
      </c>
      <c r="K224" s="29"/>
      <c r="L224" s="31"/>
    </row>
    <row r="225" spans="2:12" x14ac:dyDescent="0.25">
      <c r="B225" s="22"/>
      <c r="C225" s="23"/>
      <c r="D225" s="22"/>
      <c r="E225" s="32"/>
      <c r="F225" s="25"/>
      <c r="G225" s="26"/>
      <c r="H225" s="33"/>
      <c r="I225" s="32"/>
      <c r="J225" s="32" t="str">
        <f t="shared" si="5"/>
        <v/>
      </c>
      <c r="K225" s="29"/>
      <c r="L225" s="31"/>
    </row>
    <row r="226" spans="2:12" x14ac:dyDescent="0.25">
      <c r="B226" s="22"/>
      <c r="C226" s="23"/>
      <c r="D226" s="22"/>
      <c r="E226" s="32"/>
      <c r="F226" s="25"/>
      <c r="G226" s="26"/>
      <c r="H226" s="33"/>
      <c r="I226" s="32"/>
      <c r="J226" s="32" t="str">
        <f t="shared" si="5"/>
        <v/>
      </c>
      <c r="K226" s="29"/>
      <c r="L226" s="31"/>
    </row>
    <row r="227" spans="2:12" x14ac:dyDescent="0.25">
      <c r="B227" s="22"/>
      <c r="C227" s="23"/>
      <c r="D227" s="22"/>
      <c r="E227" s="32"/>
      <c r="F227" s="25"/>
      <c r="G227" s="26"/>
      <c r="H227" s="33"/>
      <c r="I227" s="32"/>
      <c r="J227" s="32" t="str">
        <f t="shared" si="5"/>
        <v/>
      </c>
      <c r="K227" s="29"/>
      <c r="L227" s="31"/>
    </row>
    <row r="228" spans="2:12" x14ac:dyDescent="0.25">
      <c r="B228" s="22"/>
      <c r="C228" s="23"/>
      <c r="D228" s="22"/>
      <c r="E228" s="32"/>
      <c r="F228" s="25"/>
      <c r="G228" s="26"/>
      <c r="H228" s="33"/>
      <c r="I228" s="32"/>
      <c r="J228" s="32" t="str">
        <f t="shared" si="5"/>
        <v/>
      </c>
      <c r="K228" s="29"/>
      <c r="L228" s="31"/>
    </row>
    <row r="229" spans="2:12" x14ac:dyDescent="0.25">
      <c r="B229" s="22"/>
      <c r="C229" s="23"/>
      <c r="D229" s="22"/>
      <c r="E229" s="32"/>
      <c r="F229" s="25"/>
      <c r="G229" s="26"/>
      <c r="H229" s="33"/>
      <c r="I229" s="32"/>
      <c r="J229" s="32" t="str">
        <f t="shared" si="5"/>
        <v/>
      </c>
      <c r="K229" s="29"/>
      <c r="L229" s="31"/>
    </row>
    <row r="230" spans="2:12" x14ac:dyDescent="0.25">
      <c r="B230" s="22"/>
      <c r="C230" s="23"/>
      <c r="D230" s="22"/>
      <c r="E230" s="32"/>
      <c r="F230" s="25"/>
      <c r="G230" s="26"/>
      <c r="H230" s="33"/>
      <c r="I230" s="32"/>
      <c r="J230" s="32" t="str">
        <f t="shared" si="5"/>
        <v/>
      </c>
      <c r="K230" s="29"/>
      <c r="L230" s="31"/>
    </row>
    <row r="231" spans="2:12" x14ac:dyDescent="0.25">
      <c r="B231" s="22"/>
      <c r="C231" s="23"/>
      <c r="D231" s="22"/>
      <c r="E231" s="32"/>
      <c r="F231" s="25"/>
      <c r="G231" s="26"/>
      <c r="H231" s="33"/>
      <c r="I231" s="32"/>
      <c r="J231" s="32" t="str">
        <f t="shared" si="5"/>
        <v/>
      </c>
      <c r="K231" s="29"/>
      <c r="L231" s="31"/>
    </row>
    <row r="232" spans="2:12" x14ac:dyDescent="0.25">
      <c r="B232" s="22"/>
      <c r="C232" s="23"/>
      <c r="D232" s="22"/>
      <c r="E232" s="32"/>
      <c r="F232" s="25"/>
      <c r="G232" s="26"/>
      <c r="H232" s="33"/>
      <c r="I232" s="32"/>
      <c r="J232" s="32" t="str">
        <f t="shared" si="5"/>
        <v/>
      </c>
      <c r="K232" s="29"/>
      <c r="L232" s="31"/>
    </row>
    <row r="233" spans="2:12" x14ac:dyDescent="0.25">
      <c r="B233" s="22"/>
      <c r="C233" s="23"/>
      <c r="D233" s="22"/>
      <c r="E233" s="32"/>
      <c r="F233" s="25"/>
      <c r="G233" s="26"/>
      <c r="H233" s="33"/>
      <c r="I233" s="32"/>
      <c r="J233" s="32" t="str">
        <f t="shared" si="5"/>
        <v/>
      </c>
      <c r="K233" s="29"/>
      <c r="L233" s="31"/>
    </row>
    <row r="234" spans="2:12" x14ac:dyDescent="0.25">
      <c r="B234" s="22"/>
      <c r="C234" s="23"/>
      <c r="D234" s="22"/>
      <c r="E234" s="32"/>
      <c r="F234" s="25"/>
      <c r="G234" s="26"/>
      <c r="H234" s="33"/>
      <c r="I234" s="32"/>
      <c r="J234" s="32" t="str">
        <f t="shared" si="5"/>
        <v/>
      </c>
      <c r="K234" s="29"/>
      <c r="L234" s="31"/>
    </row>
    <row r="235" spans="2:12" x14ac:dyDescent="0.25">
      <c r="B235" s="22"/>
      <c r="C235" s="23"/>
      <c r="D235" s="22"/>
      <c r="E235" s="32"/>
      <c r="F235" s="25"/>
      <c r="G235" s="26"/>
      <c r="H235" s="33"/>
      <c r="I235" s="32"/>
      <c r="J235" s="32" t="str">
        <f t="shared" si="5"/>
        <v/>
      </c>
      <c r="K235" s="29"/>
      <c r="L235" s="31"/>
    </row>
    <row r="236" spans="2:12" x14ac:dyDescent="0.25">
      <c r="B236" s="22"/>
      <c r="C236" s="23"/>
      <c r="D236" s="22"/>
      <c r="E236" s="32"/>
      <c r="F236" s="25"/>
      <c r="G236" s="26"/>
      <c r="H236" s="33"/>
      <c r="I236" s="32"/>
      <c r="J236" s="32" t="str">
        <f t="shared" si="5"/>
        <v/>
      </c>
      <c r="K236" s="29"/>
      <c r="L236" s="31"/>
    </row>
    <row r="237" spans="2:12" x14ac:dyDescent="0.25">
      <c r="B237" s="22"/>
      <c r="C237" s="23"/>
      <c r="D237" s="22"/>
      <c r="E237" s="32"/>
      <c r="F237" s="25"/>
      <c r="G237" s="26"/>
      <c r="H237" s="33"/>
      <c r="I237" s="32"/>
      <c r="J237" s="32" t="str">
        <f t="shared" si="5"/>
        <v/>
      </c>
      <c r="K237" s="29"/>
      <c r="L237" s="31"/>
    </row>
    <row r="238" spans="2:12" x14ac:dyDescent="0.25">
      <c r="B238" s="22"/>
      <c r="C238" s="23"/>
      <c r="D238" s="22"/>
      <c r="E238" s="32"/>
      <c r="F238" s="25"/>
      <c r="G238" s="26"/>
      <c r="H238" s="33"/>
      <c r="I238" s="32"/>
      <c r="J238" s="32" t="str">
        <f t="shared" si="5"/>
        <v/>
      </c>
      <c r="K238" s="29"/>
      <c r="L238" s="31"/>
    </row>
    <row r="239" spans="2:12" x14ac:dyDescent="0.25">
      <c r="B239" s="22"/>
      <c r="C239" s="23"/>
      <c r="D239" s="22"/>
      <c r="E239" s="32"/>
      <c r="F239" s="25"/>
      <c r="G239" s="26"/>
      <c r="H239" s="33"/>
      <c r="I239" s="32"/>
      <c r="J239" s="32" t="str">
        <f t="shared" si="5"/>
        <v/>
      </c>
      <c r="K239" s="29"/>
      <c r="L239" s="31"/>
    </row>
    <row r="240" spans="2:12" x14ac:dyDescent="0.25">
      <c r="B240" s="22"/>
      <c r="C240" s="23"/>
      <c r="D240" s="22"/>
      <c r="E240" s="32"/>
      <c r="F240" s="25"/>
      <c r="G240" s="26"/>
      <c r="H240" s="33"/>
      <c r="I240" s="32"/>
      <c r="J240" s="32" t="str">
        <f t="shared" si="5"/>
        <v/>
      </c>
      <c r="K240" s="29"/>
      <c r="L240" s="31"/>
    </row>
    <row r="241" spans="2:12" x14ac:dyDescent="0.25">
      <c r="B241" s="22"/>
      <c r="C241" s="23"/>
      <c r="D241" s="22"/>
      <c r="E241" s="32"/>
      <c r="F241" s="25"/>
      <c r="G241" s="26"/>
      <c r="H241" s="33"/>
      <c r="I241" s="32"/>
      <c r="J241" s="32" t="str">
        <f t="shared" si="5"/>
        <v/>
      </c>
      <c r="K241" s="29"/>
      <c r="L241" s="31"/>
    </row>
    <row r="242" spans="2:12" x14ac:dyDescent="0.25">
      <c r="B242" s="22"/>
      <c r="C242" s="23"/>
      <c r="D242" s="22"/>
      <c r="E242" s="32"/>
      <c r="F242" s="25"/>
      <c r="G242" s="26"/>
      <c r="H242" s="33"/>
      <c r="I242" s="32"/>
      <c r="J242" s="32" t="str">
        <f t="shared" si="5"/>
        <v/>
      </c>
      <c r="K242" s="29"/>
      <c r="L242" s="31"/>
    </row>
    <row r="243" spans="2:12" x14ac:dyDescent="0.25">
      <c r="B243" s="22"/>
      <c r="C243" s="23"/>
      <c r="D243" s="22"/>
      <c r="E243" s="32"/>
      <c r="F243" s="25"/>
      <c r="G243" s="26"/>
      <c r="H243" s="33"/>
      <c r="I243" s="32"/>
      <c r="J243" s="32" t="str">
        <f t="shared" si="5"/>
        <v/>
      </c>
      <c r="K243" s="29"/>
      <c r="L243" s="31"/>
    </row>
    <row r="244" spans="2:12" x14ac:dyDescent="0.25">
      <c r="B244" s="22"/>
      <c r="C244" s="23"/>
      <c r="D244" s="22"/>
      <c r="E244" s="32"/>
      <c r="F244" s="25"/>
      <c r="G244" s="26"/>
      <c r="H244" s="33"/>
      <c r="I244" s="32"/>
      <c r="J244" s="32" t="str">
        <f t="shared" si="5"/>
        <v/>
      </c>
      <c r="K244" s="29"/>
      <c r="L244" s="31"/>
    </row>
    <row r="245" spans="2:12" x14ac:dyDescent="0.25">
      <c r="B245" s="22"/>
      <c r="C245" s="23"/>
      <c r="D245" s="22"/>
      <c r="E245" s="32"/>
      <c r="F245" s="25"/>
      <c r="G245" s="26"/>
      <c r="H245" s="33"/>
      <c r="I245" s="32"/>
      <c r="J245" s="32" t="str">
        <f t="shared" si="5"/>
        <v/>
      </c>
      <c r="K245" s="29"/>
      <c r="L245" s="31"/>
    </row>
    <row r="246" spans="2:12" x14ac:dyDescent="0.25">
      <c r="B246" s="22"/>
      <c r="C246" s="23"/>
      <c r="D246" s="22"/>
      <c r="E246" s="32"/>
      <c r="F246" s="25"/>
      <c r="G246" s="26"/>
      <c r="H246" s="33"/>
      <c r="I246" s="32"/>
      <c r="J246" s="32" t="str">
        <f t="shared" si="5"/>
        <v/>
      </c>
      <c r="K246" s="29"/>
      <c r="L246" s="31"/>
    </row>
    <row r="247" spans="2:12" x14ac:dyDescent="0.25">
      <c r="B247" s="22"/>
      <c r="C247" s="23"/>
      <c r="D247" s="22"/>
      <c r="E247" s="32"/>
      <c r="F247" s="25"/>
      <c r="G247" s="26"/>
      <c r="H247" s="33"/>
      <c r="I247" s="32"/>
      <c r="J247" s="32" t="str">
        <f t="shared" si="5"/>
        <v/>
      </c>
      <c r="K247" s="29"/>
      <c r="L247" s="31"/>
    </row>
    <row r="248" spans="2:12" x14ac:dyDescent="0.25">
      <c r="B248" s="22"/>
      <c r="C248" s="23"/>
      <c r="D248" s="22"/>
      <c r="E248" s="32"/>
      <c r="F248" s="25"/>
      <c r="G248" s="26"/>
      <c r="H248" s="33"/>
      <c r="I248" s="32"/>
      <c r="J248" s="32" t="str">
        <f t="shared" si="5"/>
        <v/>
      </c>
      <c r="K248" s="29"/>
      <c r="L248" s="31"/>
    </row>
    <row r="249" spans="2:12" x14ac:dyDescent="0.25">
      <c r="B249" s="22"/>
      <c r="C249" s="23"/>
      <c r="D249" s="22"/>
      <c r="E249" s="32"/>
      <c r="F249" s="25"/>
      <c r="G249" s="26"/>
      <c r="H249" s="33"/>
      <c r="I249" s="32"/>
      <c r="J249" s="32" t="str">
        <f t="shared" si="5"/>
        <v/>
      </c>
      <c r="K249" s="29"/>
      <c r="L249" s="31"/>
    </row>
    <row r="250" spans="2:12" x14ac:dyDescent="0.25">
      <c r="B250" s="22"/>
      <c r="C250" s="23"/>
      <c r="D250" s="22"/>
      <c r="E250" s="32"/>
      <c r="F250" s="25"/>
      <c r="G250" s="26"/>
      <c r="H250" s="33"/>
      <c r="I250" s="32"/>
      <c r="J250" s="32" t="str">
        <f t="shared" si="5"/>
        <v/>
      </c>
      <c r="K250" s="29"/>
      <c r="L250" s="31"/>
    </row>
    <row r="251" spans="2:12" x14ac:dyDescent="0.25">
      <c r="B251" s="22"/>
      <c r="C251" s="23"/>
      <c r="D251" s="22"/>
      <c r="E251" s="32"/>
      <c r="F251" s="25"/>
      <c r="G251" s="26"/>
      <c r="H251" s="33"/>
      <c r="I251" s="32"/>
      <c r="J251" s="32" t="str">
        <f t="shared" si="5"/>
        <v/>
      </c>
      <c r="K251" s="29"/>
      <c r="L251" s="31"/>
    </row>
    <row r="252" spans="2:12" x14ac:dyDescent="0.25">
      <c r="B252" s="22"/>
      <c r="C252" s="23"/>
      <c r="D252" s="22"/>
      <c r="E252" s="32"/>
      <c r="F252" s="25"/>
      <c r="G252" s="26"/>
      <c r="H252" s="33"/>
      <c r="I252" s="32"/>
      <c r="J252" s="32" t="str">
        <f t="shared" si="5"/>
        <v/>
      </c>
      <c r="K252" s="29"/>
      <c r="L252" s="31"/>
    </row>
    <row r="253" spans="2:12" x14ac:dyDescent="0.25">
      <c r="B253" s="22"/>
      <c r="C253" s="23"/>
      <c r="D253" s="22"/>
      <c r="E253" s="32"/>
      <c r="F253" s="25"/>
      <c r="G253" s="26"/>
      <c r="H253" s="33"/>
      <c r="I253" s="32"/>
      <c r="J253" s="32" t="str">
        <f t="shared" si="5"/>
        <v/>
      </c>
      <c r="K253" s="29"/>
      <c r="L253" s="31"/>
    </row>
    <row r="254" spans="2:12" x14ac:dyDescent="0.25">
      <c r="B254" s="22"/>
      <c r="C254" s="23"/>
      <c r="D254" s="22"/>
      <c r="E254" s="32"/>
      <c r="F254" s="25"/>
      <c r="G254" s="26"/>
      <c r="H254" s="33"/>
      <c r="I254" s="32"/>
      <c r="J254" s="32" t="str">
        <f t="shared" si="5"/>
        <v/>
      </c>
      <c r="K254" s="29"/>
      <c r="L254" s="31"/>
    </row>
    <row r="255" spans="2:12" x14ac:dyDescent="0.25">
      <c r="B255" s="22"/>
      <c r="C255" s="23"/>
      <c r="D255" s="22"/>
      <c r="E255" s="32"/>
      <c r="F255" s="25"/>
      <c r="G255" s="26"/>
      <c r="H255" s="33"/>
      <c r="I255" s="32"/>
      <c r="J255" s="32" t="str">
        <f t="shared" si="5"/>
        <v/>
      </c>
      <c r="K255" s="29"/>
      <c r="L255" s="31"/>
    </row>
    <row r="256" spans="2:12" x14ac:dyDescent="0.25">
      <c r="B256" s="22"/>
      <c r="C256" s="23"/>
      <c r="D256" s="22"/>
      <c r="E256" s="32"/>
      <c r="F256" s="25"/>
      <c r="G256" s="26"/>
      <c r="H256" s="33"/>
      <c r="I256" s="32"/>
      <c r="J256" s="32" t="str">
        <f t="shared" si="5"/>
        <v/>
      </c>
      <c r="K256" s="29"/>
      <c r="L256" s="31"/>
    </row>
    <row r="257" spans="2:12" x14ac:dyDescent="0.25">
      <c r="B257" s="22"/>
      <c r="C257" s="23"/>
      <c r="D257" s="22"/>
      <c r="E257" s="32"/>
      <c r="F257" s="25"/>
      <c r="G257" s="26"/>
      <c r="H257" s="33"/>
      <c r="I257" s="32"/>
      <c r="J257" s="32" t="str">
        <f t="shared" si="5"/>
        <v/>
      </c>
      <c r="K257" s="29"/>
      <c r="L257" s="31"/>
    </row>
    <row r="258" spans="2:12" x14ac:dyDescent="0.25">
      <c r="B258" s="22"/>
      <c r="C258" s="23"/>
      <c r="D258" s="22"/>
      <c r="E258" s="32"/>
      <c r="F258" s="25"/>
      <c r="G258" s="26"/>
      <c r="H258" s="33"/>
      <c r="I258" s="32"/>
      <c r="J258" s="32" t="str">
        <f t="shared" si="5"/>
        <v/>
      </c>
      <c r="K258" s="29"/>
      <c r="L258" s="31"/>
    </row>
    <row r="259" spans="2:12" x14ac:dyDescent="0.25">
      <c r="B259" s="22"/>
      <c r="C259" s="23"/>
      <c r="D259" s="22"/>
      <c r="E259" s="32"/>
      <c r="F259" s="25"/>
      <c r="G259" s="26"/>
      <c r="H259" s="33"/>
      <c r="I259" s="32"/>
      <c r="J259" s="32" t="str">
        <f t="shared" ref="J259:J322" si="6">IF(K259&lt;&gt;"",IF(L259="","Em_Aberto","Pago"),"")</f>
        <v/>
      </c>
      <c r="K259" s="29"/>
      <c r="L259" s="31"/>
    </row>
    <row r="260" spans="2:12" x14ac:dyDescent="0.25">
      <c r="B260" s="22"/>
      <c r="C260" s="23"/>
      <c r="D260" s="22"/>
      <c r="E260" s="32"/>
      <c r="F260" s="25"/>
      <c r="G260" s="26"/>
      <c r="H260" s="33"/>
      <c r="I260" s="32"/>
      <c r="J260" s="32" t="str">
        <f t="shared" si="6"/>
        <v/>
      </c>
      <c r="K260" s="29"/>
      <c r="L260" s="31"/>
    </row>
    <row r="261" spans="2:12" x14ac:dyDescent="0.25">
      <c r="B261" s="22"/>
      <c r="C261" s="23"/>
      <c r="D261" s="22"/>
      <c r="E261" s="32"/>
      <c r="F261" s="25"/>
      <c r="G261" s="26"/>
      <c r="H261" s="33"/>
      <c r="I261" s="32"/>
      <c r="J261" s="32" t="str">
        <f t="shared" si="6"/>
        <v/>
      </c>
      <c r="K261" s="29"/>
      <c r="L261" s="31"/>
    </row>
    <row r="262" spans="2:12" x14ac:dyDescent="0.25">
      <c r="B262" s="22"/>
      <c r="C262" s="23"/>
      <c r="D262" s="22"/>
      <c r="E262" s="32"/>
      <c r="F262" s="25"/>
      <c r="G262" s="26"/>
      <c r="H262" s="33"/>
      <c r="I262" s="32"/>
      <c r="J262" s="32" t="str">
        <f t="shared" si="6"/>
        <v/>
      </c>
      <c r="K262" s="29"/>
      <c r="L262" s="31"/>
    </row>
    <row r="263" spans="2:12" x14ac:dyDescent="0.25">
      <c r="B263" s="22"/>
      <c r="C263" s="23"/>
      <c r="D263" s="22"/>
      <c r="E263" s="32"/>
      <c r="F263" s="25"/>
      <c r="G263" s="26"/>
      <c r="H263" s="33"/>
      <c r="I263" s="32"/>
      <c r="J263" s="32" t="str">
        <f t="shared" si="6"/>
        <v/>
      </c>
      <c r="K263" s="29"/>
      <c r="L263" s="31"/>
    </row>
    <row r="264" spans="2:12" x14ac:dyDescent="0.25">
      <c r="B264" s="22"/>
      <c r="C264" s="23"/>
      <c r="D264" s="22"/>
      <c r="E264" s="32"/>
      <c r="F264" s="25"/>
      <c r="G264" s="26"/>
      <c r="H264" s="33"/>
      <c r="I264" s="32"/>
      <c r="J264" s="32" t="str">
        <f t="shared" si="6"/>
        <v/>
      </c>
      <c r="K264" s="29"/>
      <c r="L264" s="31"/>
    </row>
    <row r="265" spans="2:12" x14ac:dyDescent="0.25">
      <c r="B265" s="22"/>
      <c r="C265" s="23"/>
      <c r="D265" s="22"/>
      <c r="E265" s="32"/>
      <c r="F265" s="25"/>
      <c r="G265" s="26"/>
      <c r="H265" s="33"/>
      <c r="I265" s="32"/>
      <c r="J265" s="32" t="str">
        <f t="shared" si="6"/>
        <v/>
      </c>
      <c r="K265" s="29"/>
      <c r="L265" s="31"/>
    </row>
    <row r="266" spans="2:12" x14ac:dyDescent="0.25">
      <c r="B266" s="22"/>
      <c r="C266" s="23"/>
      <c r="D266" s="22"/>
      <c r="E266" s="32"/>
      <c r="F266" s="25"/>
      <c r="G266" s="26"/>
      <c r="H266" s="33"/>
      <c r="I266" s="32"/>
      <c r="J266" s="32" t="str">
        <f t="shared" si="6"/>
        <v/>
      </c>
      <c r="K266" s="29"/>
      <c r="L266" s="31"/>
    </row>
    <row r="267" spans="2:12" x14ac:dyDescent="0.25">
      <c r="B267" s="22"/>
      <c r="C267" s="23"/>
      <c r="D267" s="22"/>
      <c r="E267" s="32"/>
      <c r="F267" s="25"/>
      <c r="G267" s="26"/>
      <c r="H267" s="33"/>
      <c r="I267" s="32"/>
      <c r="J267" s="32" t="str">
        <f t="shared" si="6"/>
        <v/>
      </c>
      <c r="K267" s="29"/>
      <c r="L267" s="31"/>
    </row>
    <row r="268" spans="2:12" x14ac:dyDescent="0.25">
      <c r="B268" s="22"/>
      <c r="C268" s="23"/>
      <c r="D268" s="22"/>
      <c r="E268" s="32"/>
      <c r="F268" s="25"/>
      <c r="G268" s="26"/>
      <c r="H268" s="33"/>
      <c r="I268" s="32"/>
      <c r="J268" s="32" t="str">
        <f t="shared" si="6"/>
        <v/>
      </c>
      <c r="K268" s="29"/>
      <c r="L268" s="31"/>
    </row>
    <row r="269" spans="2:12" x14ac:dyDescent="0.25">
      <c r="B269" s="22"/>
      <c r="C269" s="23"/>
      <c r="D269" s="22"/>
      <c r="E269" s="32"/>
      <c r="F269" s="25"/>
      <c r="G269" s="26"/>
      <c r="H269" s="33"/>
      <c r="I269" s="32"/>
      <c r="J269" s="32" t="str">
        <f t="shared" si="6"/>
        <v/>
      </c>
      <c r="K269" s="29"/>
      <c r="L269" s="31"/>
    </row>
    <row r="270" spans="2:12" x14ac:dyDescent="0.25">
      <c r="B270" s="22"/>
      <c r="C270" s="23"/>
      <c r="D270" s="22"/>
      <c r="E270" s="32"/>
      <c r="F270" s="25"/>
      <c r="G270" s="26"/>
      <c r="H270" s="33"/>
      <c r="I270" s="32"/>
      <c r="J270" s="32" t="str">
        <f t="shared" si="6"/>
        <v/>
      </c>
      <c r="K270" s="29"/>
      <c r="L270" s="31"/>
    </row>
    <row r="271" spans="2:12" x14ac:dyDescent="0.25">
      <c r="B271" s="22"/>
      <c r="C271" s="23"/>
      <c r="D271" s="22"/>
      <c r="E271" s="32"/>
      <c r="F271" s="25"/>
      <c r="G271" s="26"/>
      <c r="H271" s="33"/>
      <c r="I271" s="32"/>
      <c r="J271" s="32" t="str">
        <f t="shared" si="6"/>
        <v/>
      </c>
      <c r="K271" s="29"/>
      <c r="L271" s="31"/>
    </row>
    <row r="272" spans="2:12" x14ac:dyDescent="0.25">
      <c r="B272" s="22"/>
      <c r="C272" s="23"/>
      <c r="D272" s="22"/>
      <c r="E272" s="32"/>
      <c r="F272" s="25"/>
      <c r="G272" s="26"/>
      <c r="H272" s="33"/>
      <c r="I272" s="32"/>
      <c r="J272" s="32" t="str">
        <f t="shared" si="6"/>
        <v/>
      </c>
      <c r="K272" s="29"/>
      <c r="L272" s="31"/>
    </row>
    <row r="273" spans="2:12" x14ac:dyDescent="0.25">
      <c r="B273" s="22"/>
      <c r="C273" s="23"/>
      <c r="D273" s="22"/>
      <c r="E273" s="32"/>
      <c r="F273" s="25"/>
      <c r="G273" s="26"/>
      <c r="H273" s="33"/>
      <c r="I273" s="32"/>
      <c r="J273" s="32" t="str">
        <f t="shared" si="6"/>
        <v/>
      </c>
      <c r="K273" s="29"/>
      <c r="L273" s="31"/>
    </row>
    <row r="274" spans="2:12" x14ac:dyDescent="0.25">
      <c r="B274" s="22"/>
      <c r="C274" s="23"/>
      <c r="D274" s="22"/>
      <c r="E274" s="32"/>
      <c r="F274" s="25"/>
      <c r="G274" s="26"/>
      <c r="H274" s="33"/>
      <c r="I274" s="32"/>
      <c r="J274" s="32" t="str">
        <f t="shared" si="6"/>
        <v/>
      </c>
      <c r="K274" s="29"/>
      <c r="L274" s="31"/>
    </row>
    <row r="275" spans="2:12" x14ac:dyDescent="0.25">
      <c r="B275" s="22"/>
      <c r="C275" s="23"/>
      <c r="D275" s="22"/>
      <c r="E275" s="32"/>
      <c r="F275" s="25"/>
      <c r="G275" s="26"/>
      <c r="H275" s="33"/>
      <c r="I275" s="32"/>
      <c r="J275" s="32" t="str">
        <f t="shared" si="6"/>
        <v/>
      </c>
      <c r="K275" s="29"/>
      <c r="L275" s="31"/>
    </row>
    <row r="276" spans="2:12" x14ac:dyDescent="0.25">
      <c r="B276" s="22"/>
      <c r="C276" s="23"/>
      <c r="D276" s="22"/>
      <c r="E276" s="32"/>
      <c r="F276" s="25"/>
      <c r="G276" s="26"/>
      <c r="H276" s="33"/>
      <c r="I276" s="32"/>
      <c r="J276" s="32" t="str">
        <f t="shared" si="6"/>
        <v/>
      </c>
      <c r="K276" s="29"/>
      <c r="L276" s="31"/>
    </row>
    <row r="277" spans="2:12" x14ac:dyDescent="0.25">
      <c r="B277" s="22"/>
      <c r="C277" s="23"/>
      <c r="D277" s="22"/>
      <c r="E277" s="32"/>
      <c r="F277" s="25"/>
      <c r="G277" s="26"/>
      <c r="H277" s="33"/>
      <c r="I277" s="32"/>
      <c r="J277" s="32" t="str">
        <f t="shared" si="6"/>
        <v/>
      </c>
      <c r="K277" s="29"/>
      <c r="L277" s="31"/>
    </row>
    <row r="278" spans="2:12" x14ac:dyDescent="0.25">
      <c r="B278" s="22"/>
      <c r="C278" s="23"/>
      <c r="D278" s="22"/>
      <c r="E278" s="32"/>
      <c r="F278" s="25"/>
      <c r="G278" s="26"/>
      <c r="H278" s="33"/>
      <c r="I278" s="32"/>
      <c r="J278" s="32" t="str">
        <f t="shared" si="6"/>
        <v/>
      </c>
      <c r="K278" s="29"/>
      <c r="L278" s="31"/>
    </row>
    <row r="279" spans="2:12" x14ac:dyDescent="0.25">
      <c r="B279" s="22"/>
      <c r="C279" s="23"/>
      <c r="D279" s="22"/>
      <c r="E279" s="32"/>
      <c r="F279" s="25"/>
      <c r="G279" s="26"/>
      <c r="H279" s="33"/>
      <c r="I279" s="32"/>
      <c r="J279" s="32" t="str">
        <f t="shared" si="6"/>
        <v/>
      </c>
      <c r="K279" s="29"/>
      <c r="L279" s="31"/>
    </row>
    <row r="280" spans="2:12" x14ac:dyDescent="0.25">
      <c r="B280" s="22"/>
      <c r="C280" s="23"/>
      <c r="D280" s="22"/>
      <c r="E280" s="32"/>
      <c r="F280" s="25"/>
      <c r="G280" s="26"/>
      <c r="H280" s="33"/>
      <c r="I280" s="32"/>
      <c r="J280" s="32" t="str">
        <f t="shared" si="6"/>
        <v/>
      </c>
      <c r="K280" s="29"/>
      <c r="L280" s="31"/>
    </row>
    <row r="281" spans="2:12" x14ac:dyDescent="0.25">
      <c r="B281" s="22"/>
      <c r="C281" s="23"/>
      <c r="D281" s="22"/>
      <c r="E281" s="32"/>
      <c r="F281" s="25"/>
      <c r="G281" s="26"/>
      <c r="H281" s="33"/>
      <c r="I281" s="32"/>
      <c r="J281" s="32" t="str">
        <f t="shared" si="6"/>
        <v/>
      </c>
      <c r="K281" s="29"/>
      <c r="L281" s="31"/>
    </row>
    <row r="282" spans="2:12" x14ac:dyDescent="0.25">
      <c r="B282" s="22"/>
      <c r="C282" s="23"/>
      <c r="D282" s="22"/>
      <c r="E282" s="32"/>
      <c r="F282" s="25"/>
      <c r="G282" s="26"/>
      <c r="H282" s="33"/>
      <c r="I282" s="32"/>
      <c r="J282" s="32" t="str">
        <f t="shared" si="6"/>
        <v/>
      </c>
      <c r="K282" s="29"/>
      <c r="L282" s="31"/>
    </row>
    <row r="283" spans="2:12" x14ac:dyDescent="0.25">
      <c r="B283" s="22"/>
      <c r="C283" s="23"/>
      <c r="D283" s="22"/>
      <c r="E283" s="32"/>
      <c r="F283" s="25"/>
      <c r="G283" s="26"/>
      <c r="H283" s="33"/>
      <c r="I283" s="32"/>
      <c r="J283" s="32" t="str">
        <f t="shared" si="6"/>
        <v/>
      </c>
      <c r="K283" s="29"/>
      <c r="L283" s="31"/>
    </row>
    <row r="284" spans="2:12" x14ac:dyDescent="0.25">
      <c r="B284" s="22"/>
      <c r="C284" s="23"/>
      <c r="D284" s="22"/>
      <c r="E284" s="32"/>
      <c r="F284" s="25"/>
      <c r="G284" s="26"/>
      <c r="H284" s="33"/>
      <c r="I284" s="32"/>
      <c r="J284" s="32" t="str">
        <f t="shared" si="6"/>
        <v/>
      </c>
      <c r="K284" s="29"/>
      <c r="L284" s="31"/>
    </row>
    <row r="285" spans="2:12" x14ac:dyDescent="0.25">
      <c r="B285" s="22"/>
      <c r="C285" s="23"/>
      <c r="D285" s="22"/>
      <c r="E285" s="32"/>
      <c r="F285" s="25"/>
      <c r="G285" s="26"/>
      <c r="H285" s="33"/>
      <c r="I285" s="32"/>
      <c r="J285" s="32" t="str">
        <f t="shared" si="6"/>
        <v/>
      </c>
      <c r="K285" s="29"/>
      <c r="L285" s="31"/>
    </row>
    <row r="286" spans="2:12" x14ac:dyDescent="0.25">
      <c r="B286" s="22"/>
      <c r="C286" s="23"/>
      <c r="D286" s="22"/>
      <c r="E286" s="32"/>
      <c r="F286" s="25"/>
      <c r="G286" s="26"/>
      <c r="H286" s="33"/>
      <c r="I286" s="32"/>
      <c r="J286" s="32" t="str">
        <f t="shared" si="6"/>
        <v/>
      </c>
      <c r="K286" s="29"/>
      <c r="L286" s="31"/>
    </row>
    <row r="287" spans="2:12" x14ac:dyDescent="0.25">
      <c r="B287" s="22"/>
      <c r="C287" s="23"/>
      <c r="D287" s="22"/>
      <c r="E287" s="32"/>
      <c r="F287" s="25"/>
      <c r="G287" s="26"/>
      <c r="H287" s="33"/>
      <c r="I287" s="32"/>
      <c r="J287" s="32" t="str">
        <f t="shared" si="6"/>
        <v/>
      </c>
      <c r="K287" s="29"/>
      <c r="L287" s="31"/>
    </row>
    <row r="288" spans="2:12" x14ac:dyDescent="0.25">
      <c r="B288" s="22"/>
      <c r="C288" s="23"/>
      <c r="D288" s="22"/>
      <c r="E288" s="32"/>
      <c r="F288" s="25"/>
      <c r="G288" s="26"/>
      <c r="H288" s="33"/>
      <c r="I288" s="32"/>
      <c r="J288" s="32" t="str">
        <f t="shared" si="6"/>
        <v/>
      </c>
      <c r="K288" s="29"/>
      <c r="L288" s="31"/>
    </row>
    <row r="289" spans="2:12" x14ac:dyDescent="0.25">
      <c r="B289" s="22"/>
      <c r="C289" s="23"/>
      <c r="D289" s="22"/>
      <c r="E289" s="32"/>
      <c r="F289" s="25"/>
      <c r="G289" s="26"/>
      <c r="H289" s="33"/>
      <c r="I289" s="32"/>
      <c r="J289" s="32" t="str">
        <f t="shared" si="6"/>
        <v/>
      </c>
      <c r="K289" s="29"/>
      <c r="L289" s="31"/>
    </row>
    <row r="290" spans="2:12" x14ac:dyDescent="0.25">
      <c r="B290" s="22"/>
      <c r="C290" s="23"/>
      <c r="D290" s="22"/>
      <c r="E290" s="32"/>
      <c r="F290" s="25"/>
      <c r="G290" s="26"/>
      <c r="H290" s="33"/>
      <c r="I290" s="32"/>
      <c r="J290" s="32" t="str">
        <f t="shared" si="6"/>
        <v/>
      </c>
      <c r="K290" s="29"/>
      <c r="L290" s="31"/>
    </row>
    <row r="291" spans="2:12" x14ac:dyDescent="0.25">
      <c r="B291" s="22"/>
      <c r="C291" s="23"/>
      <c r="D291" s="22"/>
      <c r="E291" s="32"/>
      <c r="F291" s="25"/>
      <c r="G291" s="26"/>
      <c r="H291" s="33"/>
      <c r="I291" s="32"/>
      <c r="J291" s="32" t="str">
        <f t="shared" si="6"/>
        <v/>
      </c>
      <c r="K291" s="29"/>
      <c r="L291" s="31"/>
    </row>
    <row r="292" spans="2:12" x14ac:dyDescent="0.25">
      <c r="B292" s="22"/>
      <c r="C292" s="23"/>
      <c r="D292" s="22"/>
      <c r="E292" s="32"/>
      <c r="F292" s="25"/>
      <c r="G292" s="26"/>
      <c r="H292" s="33"/>
      <c r="I292" s="32"/>
      <c r="J292" s="32" t="str">
        <f t="shared" si="6"/>
        <v/>
      </c>
      <c r="K292" s="29"/>
      <c r="L292" s="31"/>
    </row>
    <row r="293" spans="2:12" x14ac:dyDescent="0.25">
      <c r="B293" s="22"/>
      <c r="C293" s="23"/>
      <c r="D293" s="22"/>
      <c r="E293" s="32"/>
      <c r="F293" s="25"/>
      <c r="G293" s="26"/>
      <c r="H293" s="33"/>
      <c r="I293" s="32"/>
      <c r="J293" s="32" t="str">
        <f t="shared" si="6"/>
        <v/>
      </c>
      <c r="K293" s="29"/>
      <c r="L293" s="31"/>
    </row>
    <row r="294" spans="2:12" x14ac:dyDescent="0.25">
      <c r="B294" s="22"/>
      <c r="C294" s="23"/>
      <c r="D294" s="22"/>
      <c r="E294" s="32"/>
      <c r="F294" s="25"/>
      <c r="G294" s="26"/>
      <c r="H294" s="33"/>
      <c r="I294" s="32"/>
      <c r="J294" s="32" t="str">
        <f t="shared" si="6"/>
        <v/>
      </c>
      <c r="K294" s="29"/>
      <c r="L294" s="31"/>
    </row>
    <row r="295" spans="2:12" x14ac:dyDescent="0.25">
      <c r="B295" s="22"/>
      <c r="C295" s="23"/>
      <c r="D295" s="22"/>
      <c r="E295" s="32"/>
      <c r="F295" s="25"/>
      <c r="G295" s="26"/>
      <c r="H295" s="33"/>
      <c r="I295" s="32"/>
      <c r="J295" s="32" t="str">
        <f t="shared" si="6"/>
        <v/>
      </c>
      <c r="K295" s="29"/>
      <c r="L295" s="31"/>
    </row>
    <row r="296" spans="2:12" x14ac:dyDescent="0.25">
      <c r="B296" s="22"/>
      <c r="C296" s="23"/>
      <c r="D296" s="22"/>
      <c r="E296" s="32"/>
      <c r="F296" s="25"/>
      <c r="G296" s="26"/>
      <c r="H296" s="33"/>
      <c r="I296" s="32"/>
      <c r="J296" s="32" t="str">
        <f t="shared" si="6"/>
        <v/>
      </c>
      <c r="K296" s="29"/>
      <c r="L296" s="31"/>
    </row>
    <row r="297" spans="2:12" x14ac:dyDescent="0.25">
      <c r="B297" s="22"/>
      <c r="C297" s="23"/>
      <c r="D297" s="22"/>
      <c r="E297" s="32"/>
      <c r="F297" s="25"/>
      <c r="G297" s="26"/>
      <c r="H297" s="33"/>
      <c r="I297" s="32"/>
      <c r="J297" s="32" t="str">
        <f t="shared" si="6"/>
        <v/>
      </c>
      <c r="K297" s="29"/>
      <c r="L297" s="31"/>
    </row>
    <row r="298" spans="2:12" x14ac:dyDescent="0.25">
      <c r="B298" s="22"/>
      <c r="C298" s="23"/>
      <c r="D298" s="22"/>
      <c r="E298" s="32"/>
      <c r="F298" s="25"/>
      <c r="G298" s="26"/>
      <c r="H298" s="33"/>
      <c r="I298" s="32"/>
      <c r="J298" s="32" t="str">
        <f t="shared" si="6"/>
        <v/>
      </c>
      <c r="K298" s="29"/>
      <c r="L298" s="31"/>
    </row>
    <row r="299" spans="2:12" x14ac:dyDescent="0.25">
      <c r="B299" s="22"/>
      <c r="C299" s="23"/>
      <c r="D299" s="22"/>
      <c r="E299" s="32"/>
      <c r="F299" s="25"/>
      <c r="G299" s="26"/>
      <c r="H299" s="33"/>
      <c r="I299" s="32"/>
      <c r="J299" s="32" t="str">
        <f t="shared" si="6"/>
        <v/>
      </c>
      <c r="K299" s="29"/>
      <c r="L299" s="31"/>
    </row>
    <row r="300" spans="2:12" x14ac:dyDescent="0.25">
      <c r="B300" s="22"/>
      <c r="C300" s="23"/>
      <c r="D300" s="22"/>
      <c r="E300" s="32"/>
      <c r="F300" s="25"/>
      <c r="G300" s="26"/>
      <c r="H300" s="33"/>
      <c r="I300" s="32"/>
      <c r="J300" s="32" t="str">
        <f t="shared" si="6"/>
        <v/>
      </c>
      <c r="K300" s="29"/>
      <c r="L300" s="31"/>
    </row>
    <row r="301" spans="2:12" x14ac:dyDescent="0.25">
      <c r="B301" s="22"/>
      <c r="C301" s="23"/>
      <c r="D301" s="22"/>
      <c r="E301" s="32"/>
      <c r="F301" s="25"/>
      <c r="G301" s="26"/>
      <c r="H301" s="33"/>
      <c r="I301" s="32"/>
      <c r="J301" s="32" t="str">
        <f t="shared" si="6"/>
        <v/>
      </c>
      <c r="K301" s="29"/>
      <c r="L301" s="31"/>
    </row>
    <row r="302" spans="2:12" x14ac:dyDescent="0.25">
      <c r="B302" s="22"/>
      <c r="C302" s="23"/>
      <c r="D302" s="22"/>
      <c r="E302" s="32"/>
      <c r="F302" s="25"/>
      <c r="G302" s="26"/>
      <c r="H302" s="33"/>
      <c r="I302" s="32"/>
      <c r="J302" s="32" t="str">
        <f t="shared" si="6"/>
        <v/>
      </c>
      <c r="K302" s="29"/>
      <c r="L302" s="31"/>
    </row>
    <row r="303" spans="2:12" x14ac:dyDescent="0.25">
      <c r="B303" s="22"/>
      <c r="C303" s="23"/>
      <c r="D303" s="22"/>
      <c r="E303" s="32"/>
      <c r="F303" s="25"/>
      <c r="G303" s="26"/>
      <c r="H303" s="33"/>
      <c r="I303" s="32"/>
      <c r="J303" s="32" t="str">
        <f t="shared" si="6"/>
        <v/>
      </c>
      <c r="K303" s="29"/>
      <c r="L303" s="31"/>
    </row>
    <row r="304" spans="2:12" x14ac:dyDescent="0.25">
      <c r="B304" s="22"/>
      <c r="C304" s="23"/>
      <c r="D304" s="22"/>
      <c r="E304" s="32"/>
      <c r="F304" s="25"/>
      <c r="G304" s="26"/>
      <c r="H304" s="33"/>
      <c r="I304" s="32"/>
      <c r="J304" s="32" t="str">
        <f t="shared" si="6"/>
        <v/>
      </c>
      <c r="K304" s="29"/>
      <c r="L304" s="31"/>
    </row>
    <row r="305" spans="2:12" x14ac:dyDescent="0.25">
      <c r="B305" s="22"/>
      <c r="C305" s="23"/>
      <c r="D305" s="22"/>
      <c r="E305" s="32"/>
      <c r="F305" s="25"/>
      <c r="G305" s="26"/>
      <c r="H305" s="33"/>
      <c r="I305" s="32"/>
      <c r="J305" s="32" t="str">
        <f t="shared" si="6"/>
        <v/>
      </c>
      <c r="K305" s="29"/>
      <c r="L305" s="31"/>
    </row>
    <row r="306" spans="2:12" x14ac:dyDescent="0.25">
      <c r="B306" s="22"/>
      <c r="C306" s="23"/>
      <c r="D306" s="22"/>
      <c r="E306" s="32"/>
      <c r="F306" s="25"/>
      <c r="G306" s="26"/>
      <c r="H306" s="33"/>
      <c r="I306" s="32"/>
      <c r="J306" s="32" t="str">
        <f t="shared" si="6"/>
        <v/>
      </c>
      <c r="K306" s="29"/>
      <c r="L306" s="31"/>
    </row>
    <row r="307" spans="2:12" x14ac:dyDescent="0.25">
      <c r="B307" s="22"/>
      <c r="C307" s="23"/>
      <c r="D307" s="22"/>
      <c r="E307" s="32"/>
      <c r="F307" s="25"/>
      <c r="G307" s="26"/>
      <c r="H307" s="33"/>
      <c r="I307" s="32"/>
      <c r="J307" s="32" t="str">
        <f t="shared" si="6"/>
        <v/>
      </c>
      <c r="K307" s="29"/>
      <c r="L307" s="31"/>
    </row>
    <row r="308" spans="2:12" x14ac:dyDescent="0.25">
      <c r="B308" s="22"/>
      <c r="C308" s="23"/>
      <c r="D308" s="22"/>
      <c r="E308" s="32"/>
      <c r="F308" s="25"/>
      <c r="G308" s="26"/>
      <c r="H308" s="33"/>
      <c r="I308" s="32"/>
      <c r="J308" s="32" t="str">
        <f t="shared" si="6"/>
        <v/>
      </c>
      <c r="K308" s="29"/>
      <c r="L308" s="31"/>
    </row>
    <row r="309" spans="2:12" x14ac:dyDescent="0.25">
      <c r="B309" s="22"/>
      <c r="C309" s="23"/>
      <c r="D309" s="22"/>
      <c r="E309" s="32"/>
      <c r="F309" s="25"/>
      <c r="G309" s="26"/>
      <c r="H309" s="33"/>
      <c r="I309" s="32"/>
      <c r="J309" s="32" t="str">
        <f t="shared" si="6"/>
        <v/>
      </c>
      <c r="K309" s="29"/>
      <c r="L309" s="31"/>
    </row>
    <row r="310" spans="2:12" x14ac:dyDescent="0.25">
      <c r="B310" s="22"/>
      <c r="C310" s="23"/>
      <c r="D310" s="22"/>
      <c r="E310" s="32"/>
      <c r="F310" s="25"/>
      <c r="G310" s="26"/>
      <c r="H310" s="33"/>
      <c r="I310" s="32"/>
      <c r="J310" s="32" t="str">
        <f t="shared" si="6"/>
        <v/>
      </c>
      <c r="K310" s="29"/>
      <c r="L310" s="31"/>
    </row>
    <row r="311" spans="2:12" x14ac:dyDescent="0.25">
      <c r="B311" s="22"/>
      <c r="C311" s="23"/>
      <c r="D311" s="22"/>
      <c r="E311" s="32"/>
      <c r="F311" s="25"/>
      <c r="G311" s="26"/>
      <c r="H311" s="33"/>
      <c r="I311" s="32"/>
      <c r="J311" s="32" t="str">
        <f t="shared" si="6"/>
        <v/>
      </c>
      <c r="K311" s="29"/>
      <c r="L311" s="31"/>
    </row>
    <row r="312" spans="2:12" x14ac:dyDescent="0.25">
      <c r="B312" s="22"/>
      <c r="C312" s="23"/>
      <c r="D312" s="22"/>
      <c r="E312" s="32"/>
      <c r="F312" s="25"/>
      <c r="G312" s="26"/>
      <c r="H312" s="33"/>
      <c r="I312" s="32"/>
      <c r="J312" s="32" t="str">
        <f t="shared" si="6"/>
        <v/>
      </c>
      <c r="K312" s="29"/>
      <c r="L312" s="31"/>
    </row>
    <row r="313" spans="2:12" x14ac:dyDescent="0.25">
      <c r="B313" s="22"/>
      <c r="C313" s="23"/>
      <c r="D313" s="22"/>
      <c r="E313" s="32"/>
      <c r="F313" s="25"/>
      <c r="G313" s="26"/>
      <c r="H313" s="33"/>
      <c r="I313" s="32"/>
      <c r="J313" s="32" t="str">
        <f t="shared" si="6"/>
        <v/>
      </c>
      <c r="K313" s="29"/>
      <c r="L313" s="31"/>
    </row>
    <row r="314" spans="2:12" x14ac:dyDescent="0.25">
      <c r="B314" s="22"/>
      <c r="C314" s="23"/>
      <c r="D314" s="22"/>
      <c r="E314" s="32"/>
      <c r="F314" s="25"/>
      <c r="G314" s="26"/>
      <c r="H314" s="33"/>
      <c r="I314" s="32"/>
      <c r="J314" s="32" t="str">
        <f t="shared" si="6"/>
        <v/>
      </c>
      <c r="K314" s="29"/>
      <c r="L314" s="31"/>
    </row>
    <row r="315" spans="2:12" x14ac:dyDescent="0.25">
      <c r="B315" s="22"/>
      <c r="C315" s="23"/>
      <c r="D315" s="22"/>
      <c r="E315" s="32"/>
      <c r="F315" s="25"/>
      <c r="G315" s="26"/>
      <c r="H315" s="33"/>
      <c r="I315" s="32"/>
      <c r="J315" s="32" t="str">
        <f t="shared" si="6"/>
        <v/>
      </c>
      <c r="K315" s="29"/>
      <c r="L315" s="31"/>
    </row>
    <row r="316" spans="2:12" x14ac:dyDescent="0.25">
      <c r="B316" s="22"/>
      <c r="C316" s="23"/>
      <c r="D316" s="22"/>
      <c r="E316" s="32"/>
      <c r="F316" s="25"/>
      <c r="G316" s="26"/>
      <c r="H316" s="33"/>
      <c r="I316" s="32"/>
      <c r="J316" s="32" t="str">
        <f t="shared" si="6"/>
        <v/>
      </c>
      <c r="K316" s="29"/>
      <c r="L316" s="31"/>
    </row>
    <row r="317" spans="2:12" x14ac:dyDescent="0.25">
      <c r="B317" s="22"/>
      <c r="C317" s="23"/>
      <c r="D317" s="22"/>
      <c r="E317" s="32"/>
      <c r="F317" s="25"/>
      <c r="G317" s="26"/>
      <c r="H317" s="33"/>
      <c r="I317" s="32"/>
      <c r="J317" s="32" t="str">
        <f t="shared" si="6"/>
        <v/>
      </c>
      <c r="K317" s="29"/>
      <c r="L317" s="31"/>
    </row>
    <row r="318" spans="2:12" x14ac:dyDescent="0.25">
      <c r="B318" s="22"/>
      <c r="C318" s="23"/>
      <c r="D318" s="22"/>
      <c r="E318" s="32"/>
      <c r="F318" s="25"/>
      <c r="G318" s="26"/>
      <c r="H318" s="33"/>
      <c r="I318" s="32"/>
      <c r="J318" s="32" t="str">
        <f t="shared" si="6"/>
        <v/>
      </c>
      <c r="K318" s="29"/>
      <c r="L318" s="31"/>
    </row>
    <row r="319" spans="2:12" x14ac:dyDescent="0.25">
      <c r="B319" s="22"/>
      <c r="C319" s="23"/>
      <c r="D319" s="22"/>
      <c r="E319" s="32"/>
      <c r="F319" s="25"/>
      <c r="G319" s="26"/>
      <c r="H319" s="33"/>
      <c r="I319" s="32"/>
      <c r="J319" s="32" t="str">
        <f t="shared" si="6"/>
        <v/>
      </c>
      <c r="K319" s="29"/>
      <c r="L319" s="31"/>
    </row>
    <row r="320" spans="2:12" x14ac:dyDescent="0.25">
      <c r="B320" s="22"/>
      <c r="C320" s="23"/>
      <c r="D320" s="22"/>
      <c r="E320" s="32"/>
      <c r="F320" s="25"/>
      <c r="G320" s="26"/>
      <c r="H320" s="33"/>
      <c r="I320" s="32"/>
      <c r="J320" s="32" t="str">
        <f t="shared" si="6"/>
        <v/>
      </c>
      <c r="K320" s="29"/>
      <c r="L320" s="31"/>
    </row>
    <row r="321" spans="2:12" x14ac:dyDescent="0.25">
      <c r="B321" s="22"/>
      <c r="C321" s="23"/>
      <c r="D321" s="22"/>
      <c r="E321" s="32"/>
      <c r="F321" s="25"/>
      <c r="G321" s="26"/>
      <c r="H321" s="33"/>
      <c r="I321" s="32"/>
      <c r="J321" s="32" t="str">
        <f t="shared" si="6"/>
        <v/>
      </c>
      <c r="K321" s="29"/>
      <c r="L321" s="31"/>
    </row>
    <row r="322" spans="2:12" x14ac:dyDescent="0.25">
      <c r="B322" s="22"/>
      <c r="C322" s="23"/>
      <c r="D322" s="22"/>
      <c r="E322" s="32"/>
      <c r="F322" s="25"/>
      <c r="G322" s="26"/>
      <c r="H322" s="33"/>
      <c r="I322" s="32"/>
      <c r="J322" s="32" t="str">
        <f t="shared" si="6"/>
        <v/>
      </c>
      <c r="K322" s="29"/>
      <c r="L322" s="31"/>
    </row>
    <row r="323" spans="2:12" x14ac:dyDescent="0.25">
      <c r="B323" s="22"/>
      <c r="C323" s="23"/>
      <c r="D323" s="22"/>
      <c r="E323" s="32"/>
      <c r="F323" s="25"/>
      <c r="G323" s="26"/>
      <c r="H323" s="33"/>
      <c r="I323" s="32"/>
      <c r="J323" s="32" t="str">
        <f t="shared" ref="J323:J386" si="7">IF(K323&lt;&gt;"",IF(L323="","Em_Aberto","Pago"),"")</f>
        <v/>
      </c>
      <c r="K323" s="29"/>
      <c r="L323" s="31"/>
    </row>
    <row r="324" spans="2:12" x14ac:dyDescent="0.25">
      <c r="B324" s="22"/>
      <c r="C324" s="23"/>
      <c r="D324" s="22"/>
      <c r="E324" s="32"/>
      <c r="F324" s="25"/>
      <c r="G324" s="26"/>
      <c r="H324" s="33"/>
      <c r="I324" s="32"/>
      <c r="J324" s="32" t="str">
        <f t="shared" si="7"/>
        <v/>
      </c>
      <c r="K324" s="29"/>
      <c r="L324" s="31"/>
    </row>
    <row r="325" spans="2:12" x14ac:dyDescent="0.25">
      <c r="B325" s="22"/>
      <c r="C325" s="23"/>
      <c r="D325" s="22"/>
      <c r="E325" s="32"/>
      <c r="F325" s="25"/>
      <c r="G325" s="26"/>
      <c r="H325" s="33"/>
      <c r="I325" s="32"/>
      <c r="J325" s="32" t="str">
        <f t="shared" si="7"/>
        <v/>
      </c>
      <c r="K325" s="29"/>
      <c r="L325" s="31"/>
    </row>
    <row r="326" spans="2:12" x14ac:dyDescent="0.25">
      <c r="B326" s="22"/>
      <c r="C326" s="23"/>
      <c r="D326" s="22"/>
      <c r="E326" s="32"/>
      <c r="F326" s="25"/>
      <c r="G326" s="26"/>
      <c r="H326" s="33"/>
      <c r="I326" s="32"/>
      <c r="J326" s="32" t="str">
        <f t="shared" si="7"/>
        <v/>
      </c>
      <c r="K326" s="29"/>
      <c r="L326" s="31"/>
    </row>
    <row r="327" spans="2:12" x14ac:dyDescent="0.25">
      <c r="B327" s="22"/>
      <c r="C327" s="23"/>
      <c r="D327" s="22"/>
      <c r="E327" s="32"/>
      <c r="F327" s="25"/>
      <c r="G327" s="26"/>
      <c r="H327" s="33"/>
      <c r="I327" s="32"/>
      <c r="J327" s="32" t="str">
        <f t="shared" si="7"/>
        <v/>
      </c>
      <c r="K327" s="29"/>
      <c r="L327" s="31"/>
    </row>
    <row r="328" spans="2:12" x14ac:dyDescent="0.25">
      <c r="B328" s="22"/>
      <c r="C328" s="23"/>
      <c r="D328" s="22"/>
      <c r="E328" s="32"/>
      <c r="F328" s="25"/>
      <c r="G328" s="26"/>
      <c r="H328" s="33"/>
      <c r="I328" s="32"/>
      <c r="J328" s="32" t="str">
        <f t="shared" si="7"/>
        <v/>
      </c>
      <c r="K328" s="29"/>
      <c r="L328" s="31"/>
    </row>
    <row r="329" spans="2:12" x14ac:dyDescent="0.25">
      <c r="B329" s="22"/>
      <c r="C329" s="23"/>
      <c r="D329" s="22"/>
      <c r="E329" s="32"/>
      <c r="F329" s="25"/>
      <c r="G329" s="26"/>
      <c r="H329" s="33"/>
      <c r="I329" s="32"/>
      <c r="J329" s="32" t="str">
        <f t="shared" si="7"/>
        <v/>
      </c>
      <c r="K329" s="29"/>
      <c r="L329" s="31"/>
    </row>
    <row r="330" spans="2:12" x14ac:dyDescent="0.25">
      <c r="B330" s="22"/>
      <c r="C330" s="23"/>
      <c r="D330" s="22"/>
      <c r="E330" s="32"/>
      <c r="F330" s="25"/>
      <c r="G330" s="26"/>
      <c r="H330" s="33"/>
      <c r="I330" s="32"/>
      <c r="J330" s="32" t="str">
        <f t="shared" si="7"/>
        <v/>
      </c>
      <c r="K330" s="29"/>
      <c r="L330" s="31"/>
    </row>
    <row r="331" spans="2:12" x14ac:dyDescent="0.25">
      <c r="B331" s="22"/>
      <c r="C331" s="23"/>
      <c r="D331" s="22"/>
      <c r="E331" s="32"/>
      <c r="F331" s="25"/>
      <c r="G331" s="26"/>
      <c r="H331" s="33"/>
      <c r="I331" s="32"/>
      <c r="J331" s="32" t="str">
        <f t="shared" si="7"/>
        <v/>
      </c>
      <c r="K331" s="29"/>
      <c r="L331" s="31"/>
    </row>
    <row r="332" spans="2:12" x14ac:dyDescent="0.25">
      <c r="B332" s="22"/>
      <c r="C332" s="23"/>
      <c r="D332" s="22"/>
      <c r="E332" s="32"/>
      <c r="F332" s="25"/>
      <c r="G332" s="26"/>
      <c r="H332" s="33"/>
      <c r="I332" s="32"/>
      <c r="J332" s="32" t="str">
        <f t="shared" si="7"/>
        <v/>
      </c>
      <c r="K332" s="29"/>
      <c r="L332" s="31"/>
    </row>
    <row r="333" spans="2:12" x14ac:dyDescent="0.25">
      <c r="B333" s="22"/>
      <c r="C333" s="23"/>
      <c r="D333" s="22"/>
      <c r="E333" s="32"/>
      <c r="F333" s="25"/>
      <c r="G333" s="26"/>
      <c r="H333" s="33"/>
      <c r="I333" s="32"/>
      <c r="J333" s="32" t="str">
        <f t="shared" si="7"/>
        <v/>
      </c>
      <c r="K333" s="29"/>
      <c r="L333" s="31"/>
    </row>
    <row r="334" spans="2:12" x14ac:dyDescent="0.25">
      <c r="B334" s="22"/>
      <c r="C334" s="23"/>
      <c r="D334" s="22"/>
      <c r="E334" s="32"/>
      <c r="F334" s="25"/>
      <c r="G334" s="26"/>
      <c r="H334" s="33"/>
      <c r="I334" s="32"/>
      <c r="J334" s="32" t="str">
        <f t="shared" si="7"/>
        <v/>
      </c>
      <c r="K334" s="29"/>
      <c r="L334" s="31"/>
    </row>
    <row r="335" spans="2:12" x14ac:dyDescent="0.25">
      <c r="B335" s="22"/>
      <c r="C335" s="23"/>
      <c r="D335" s="22"/>
      <c r="E335" s="32"/>
      <c r="F335" s="25"/>
      <c r="G335" s="26"/>
      <c r="H335" s="33"/>
      <c r="I335" s="32"/>
      <c r="J335" s="32" t="str">
        <f t="shared" si="7"/>
        <v/>
      </c>
      <c r="K335" s="29"/>
      <c r="L335" s="31"/>
    </row>
    <row r="336" spans="2:12" x14ac:dyDescent="0.25">
      <c r="B336" s="22"/>
      <c r="C336" s="23"/>
      <c r="D336" s="22"/>
      <c r="E336" s="32"/>
      <c r="F336" s="25"/>
      <c r="G336" s="26"/>
      <c r="H336" s="33"/>
      <c r="I336" s="32"/>
      <c r="J336" s="32" t="str">
        <f t="shared" si="7"/>
        <v/>
      </c>
      <c r="K336" s="29"/>
      <c r="L336" s="31"/>
    </row>
    <row r="337" spans="2:12" x14ac:dyDescent="0.25">
      <c r="B337" s="22"/>
      <c r="C337" s="23"/>
      <c r="D337" s="22"/>
      <c r="E337" s="32"/>
      <c r="F337" s="25"/>
      <c r="G337" s="26"/>
      <c r="H337" s="33"/>
      <c r="I337" s="32"/>
      <c r="J337" s="32" t="str">
        <f t="shared" si="7"/>
        <v/>
      </c>
      <c r="K337" s="29"/>
      <c r="L337" s="31"/>
    </row>
    <row r="338" spans="2:12" x14ac:dyDescent="0.25">
      <c r="B338" s="22"/>
      <c r="C338" s="23"/>
      <c r="D338" s="22"/>
      <c r="E338" s="32"/>
      <c r="F338" s="25"/>
      <c r="G338" s="26"/>
      <c r="H338" s="33"/>
      <c r="I338" s="32"/>
      <c r="J338" s="32" t="str">
        <f t="shared" si="7"/>
        <v/>
      </c>
      <c r="K338" s="29"/>
      <c r="L338" s="31"/>
    </row>
    <row r="339" spans="2:12" x14ac:dyDescent="0.25">
      <c r="B339" s="22"/>
      <c r="C339" s="23"/>
      <c r="D339" s="22"/>
      <c r="E339" s="32"/>
      <c r="F339" s="25"/>
      <c r="G339" s="26"/>
      <c r="H339" s="33"/>
      <c r="I339" s="32"/>
      <c r="J339" s="32" t="str">
        <f t="shared" si="7"/>
        <v/>
      </c>
      <c r="K339" s="29"/>
      <c r="L339" s="31"/>
    </row>
    <row r="340" spans="2:12" x14ac:dyDescent="0.25">
      <c r="B340" s="22"/>
      <c r="C340" s="23"/>
      <c r="D340" s="22"/>
      <c r="E340" s="32"/>
      <c r="F340" s="25"/>
      <c r="G340" s="26"/>
      <c r="H340" s="33"/>
      <c r="I340" s="32"/>
      <c r="J340" s="32" t="str">
        <f t="shared" si="7"/>
        <v/>
      </c>
      <c r="K340" s="29"/>
      <c r="L340" s="31"/>
    </row>
    <row r="341" spans="2:12" x14ac:dyDescent="0.25">
      <c r="B341" s="22"/>
      <c r="C341" s="23"/>
      <c r="D341" s="22"/>
      <c r="E341" s="32"/>
      <c r="F341" s="25"/>
      <c r="G341" s="26"/>
      <c r="H341" s="33"/>
      <c r="I341" s="32"/>
      <c r="J341" s="32" t="str">
        <f t="shared" si="7"/>
        <v/>
      </c>
      <c r="K341" s="29"/>
      <c r="L341" s="31"/>
    </row>
    <row r="342" spans="2:12" x14ac:dyDescent="0.25">
      <c r="B342" s="22"/>
      <c r="C342" s="23"/>
      <c r="D342" s="22"/>
      <c r="E342" s="32"/>
      <c r="F342" s="25"/>
      <c r="G342" s="26"/>
      <c r="H342" s="33"/>
      <c r="I342" s="32"/>
      <c r="J342" s="32" t="str">
        <f t="shared" si="7"/>
        <v/>
      </c>
      <c r="K342" s="29"/>
      <c r="L342" s="31"/>
    </row>
    <row r="343" spans="2:12" x14ac:dyDescent="0.25">
      <c r="B343" s="22"/>
      <c r="C343" s="23"/>
      <c r="D343" s="22"/>
      <c r="E343" s="32"/>
      <c r="F343" s="25"/>
      <c r="G343" s="26"/>
      <c r="H343" s="33"/>
      <c r="I343" s="32"/>
      <c r="J343" s="32" t="str">
        <f t="shared" si="7"/>
        <v/>
      </c>
      <c r="K343" s="29"/>
      <c r="L343" s="31"/>
    </row>
    <row r="344" spans="2:12" x14ac:dyDescent="0.25">
      <c r="B344" s="22"/>
      <c r="C344" s="23"/>
      <c r="D344" s="22"/>
      <c r="E344" s="32"/>
      <c r="F344" s="25"/>
      <c r="G344" s="26"/>
      <c r="H344" s="33"/>
      <c r="I344" s="32"/>
      <c r="J344" s="32" t="str">
        <f t="shared" si="7"/>
        <v/>
      </c>
      <c r="K344" s="29"/>
      <c r="L344" s="31"/>
    </row>
    <row r="345" spans="2:12" x14ac:dyDescent="0.25">
      <c r="B345" s="22"/>
      <c r="C345" s="23"/>
      <c r="D345" s="22"/>
      <c r="E345" s="32"/>
      <c r="F345" s="25"/>
      <c r="G345" s="26"/>
      <c r="H345" s="33"/>
      <c r="I345" s="32"/>
      <c r="J345" s="32" t="str">
        <f t="shared" si="7"/>
        <v/>
      </c>
      <c r="K345" s="29"/>
      <c r="L345" s="31"/>
    </row>
    <row r="346" spans="2:12" x14ac:dyDescent="0.25">
      <c r="B346" s="22"/>
      <c r="C346" s="23"/>
      <c r="D346" s="22"/>
      <c r="E346" s="32"/>
      <c r="F346" s="25"/>
      <c r="G346" s="26"/>
      <c r="H346" s="33"/>
      <c r="I346" s="32"/>
      <c r="J346" s="32" t="str">
        <f t="shared" si="7"/>
        <v/>
      </c>
      <c r="K346" s="29"/>
      <c r="L346" s="31"/>
    </row>
    <row r="347" spans="2:12" x14ac:dyDescent="0.25">
      <c r="B347" s="22"/>
      <c r="C347" s="23"/>
      <c r="D347" s="22"/>
      <c r="E347" s="32"/>
      <c r="F347" s="25"/>
      <c r="G347" s="26"/>
      <c r="H347" s="33"/>
      <c r="I347" s="32"/>
      <c r="J347" s="32" t="str">
        <f t="shared" si="7"/>
        <v/>
      </c>
      <c r="K347" s="29"/>
      <c r="L347" s="31"/>
    </row>
    <row r="348" spans="2:12" x14ac:dyDescent="0.25">
      <c r="B348" s="22"/>
      <c r="C348" s="23"/>
      <c r="D348" s="22"/>
      <c r="E348" s="32"/>
      <c r="F348" s="25"/>
      <c r="G348" s="26"/>
      <c r="H348" s="33"/>
      <c r="I348" s="32"/>
      <c r="J348" s="32" t="str">
        <f t="shared" si="7"/>
        <v/>
      </c>
      <c r="K348" s="29"/>
      <c r="L348" s="31"/>
    </row>
    <row r="349" spans="2:12" x14ac:dyDescent="0.25">
      <c r="B349" s="22"/>
      <c r="C349" s="23"/>
      <c r="D349" s="22"/>
      <c r="E349" s="32"/>
      <c r="F349" s="25"/>
      <c r="G349" s="26"/>
      <c r="H349" s="33"/>
      <c r="I349" s="32"/>
      <c r="J349" s="32" t="str">
        <f t="shared" si="7"/>
        <v/>
      </c>
      <c r="K349" s="29"/>
      <c r="L349" s="31"/>
    </row>
    <row r="350" spans="2:12" x14ac:dyDescent="0.25">
      <c r="B350" s="22"/>
      <c r="C350" s="23"/>
      <c r="D350" s="22"/>
      <c r="E350" s="32"/>
      <c r="F350" s="25"/>
      <c r="G350" s="26"/>
      <c r="H350" s="33"/>
      <c r="I350" s="32"/>
      <c r="J350" s="32" t="str">
        <f t="shared" si="7"/>
        <v/>
      </c>
      <c r="K350" s="29"/>
      <c r="L350" s="31"/>
    </row>
    <row r="351" spans="2:12" x14ac:dyDescent="0.25">
      <c r="B351" s="22"/>
      <c r="C351" s="23"/>
      <c r="D351" s="22"/>
      <c r="E351" s="32"/>
      <c r="F351" s="25"/>
      <c r="G351" s="26"/>
      <c r="H351" s="33"/>
      <c r="I351" s="32"/>
      <c r="J351" s="32" t="str">
        <f t="shared" si="7"/>
        <v/>
      </c>
      <c r="K351" s="29"/>
      <c r="L351" s="31"/>
    </row>
    <row r="352" spans="2:12" x14ac:dyDescent="0.25">
      <c r="B352" s="22"/>
      <c r="C352" s="23"/>
      <c r="D352" s="22"/>
      <c r="E352" s="32"/>
      <c r="F352" s="25"/>
      <c r="G352" s="26"/>
      <c r="H352" s="33"/>
      <c r="I352" s="32"/>
      <c r="J352" s="32" t="str">
        <f t="shared" si="7"/>
        <v/>
      </c>
      <c r="K352" s="29"/>
      <c r="L352" s="31"/>
    </row>
    <row r="353" spans="2:12" x14ac:dyDescent="0.25">
      <c r="B353" s="22"/>
      <c r="C353" s="23"/>
      <c r="D353" s="22"/>
      <c r="E353" s="32"/>
      <c r="F353" s="25"/>
      <c r="G353" s="26"/>
      <c r="H353" s="33"/>
      <c r="I353" s="32"/>
      <c r="J353" s="32" t="str">
        <f t="shared" si="7"/>
        <v/>
      </c>
      <c r="K353" s="29"/>
      <c r="L353" s="31"/>
    </row>
    <row r="354" spans="2:12" x14ac:dyDescent="0.25">
      <c r="B354" s="22"/>
      <c r="C354" s="23"/>
      <c r="D354" s="22"/>
      <c r="E354" s="32"/>
      <c r="F354" s="25"/>
      <c r="G354" s="26"/>
      <c r="H354" s="33"/>
      <c r="I354" s="32"/>
      <c r="J354" s="32" t="str">
        <f t="shared" si="7"/>
        <v/>
      </c>
      <c r="K354" s="29"/>
      <c r="L354" s="31"/>
    </row>
    <row r="355" spans="2:12" x14ac:dyDescent="0.25">
      <c r="B355" s="22"/>
      <c r="C355" s="23"/>
      <c r="D355" s="22"/>
      <c r="E355" s="32"/>
      <c r="F355" s="25"/>
      <c r="G355" s="26"/>
      <c r="H355" s="33"/>
      <c r="I355" s="32"/>
      <c r="J355" s="32" t="str">
        <f t="shared" si="7"/>
        <v/>
      </c>
      <c r="K355" s="29"/>
      <c r="L355" s="31"/>
    </row>
    <row r="356" spans="2:12" x14ac:dyDescent="0.25">
      <c r="B356" s="22"/>
      <c r="C356" s="23"/>
      <c r="D356" s="22"/>
      <c r="E356" s="32"/>
      <c r="F356" s="25"/>
      <c r="G356" s="26"/>
      <c r="H356" s="33"/>
      <c r="I356" s="32"/>
      <c r="J356" s="32" t="str">
        <f t="shared" si="7"/>
        <v/>
      </c>
      <c r="K356" s="29"/>
      <c r="L356" s="31"/>
    </row>
    <row r="357" spans="2:12" x14ac:dyDescent="0.25">
      <c r="B357" s="22"/>
      <c r="C357" s="23"/>
      <c r="D357" s="22"/>
      <c r="E357" s="32"/>
      <c r="F357" s="25"/>
      <c r="G357" s="26"/>
      <c r="H357" s="33"/>
      <c r="I357" s="32"/>
      <c r="J357" s="32" t="str">
        <f t="shared" si="7"/>
        <v/>
      </c>
      <c r="K357" s="29"/>
      <c r="L357" s="31"/>
    </row>
    <row r="358" spans="2:12" x14ac:dyDescent="0.25">
      <c r="B358" s="22"/>
      <c r="C358" s="23"/>
      <c r="D358" s="22"/>
      <c r="E358" s="32"/>
      <c r="F358" s="25"/>
      <c r="G358" s="26"/>
      <c r="H358" s="33"/>
      <c r="I358" s="32"/>
      <c r="J358" s="32" t="str">
        <f t="shared" si="7"/>
        <v/>
      </c>
      <c r="K358" s="29"/>
      <c r="L358" s="31"/>
    </row>
    <row r="359" spans="2:12" x14ac:dyDescent="0.25">
      <c r="B359" s="22"/>
      <c r="C359" s="23"/>
      <c r="D359" s="22"/>
      <c r="E359" s="32"/>
      <c r="F359" s="25"/>
      <c r="G359" s="26"/>
      <c r="H359" s="33"/>
      <c r="I359" s="32"/>
      <c r="J359" s="32" t="str">
        <f t="shared" si="7"/>
        <v/>
      </c>
      <c r="K359" s="29"/>
      <c r="L359" s="31"/>
    </row>
    <row r="360" spans="2:12" x14ac:dyDescent="0.25">
      <c r="B360" s="22"/>
      <c r="C360" s="23"/>
      <c r="D360" s="22"/>
      <c r="E360" s="32"/>
      <c r="F360" s="25"/>
      <c r="G360" s="26"/>
      <c r="H360" s="33"/>
      <c r="I360" s="32"/>
      <c r="J360" s="32" t="str">
        <f t="shared" si="7"/>
        <v/>
      </c>
      <c r="K360" s="29"/>
      <c r="L360" s="31"/>
    </row>
    <row r="361" spans="2:12" x14ac:dyDescent="0.25">
      <c r="B361" s="22"/>
      <c r="C361" s="23"/>
      <c r="D361" s="22"/>
      <c r="E361" s="32"/>
      <c r="F361" s="25"/>
      <c r="G361" s="26"/>
      <c r="H361" s="33"/>
      <c r="I361" s="32"/>
      <c r="J361" s="32" t="str">
        <f t="shared" si="7"/>
        <v/>
      </c>
      <c r="K361" s="29"/>
      <c r="L361" s="31"/>
    </row>
    <row r="362" spans="2:12" x14ac:dyDescent="0.25">
      <c r="B362" s="22"/>
      <c r="C362" s="23"/>
      <c r="D362" s="22"/>
      <c r="E362" s="32"/>
      <c r="F362" s="25"/>
      <c r="G362" s="26"/>
      <c r="H362" s="33"/>
      <c r="I362" s="32"/>
      <c r="J362" s="32" t="str">
        <f t="shared" si="7"/>
        <v/>
      </c>
      <c r="K362" s="29"/>
      <c r="L362" s="31"/>
    </row>
    <row r="363" spans="2:12" x14ac:dyDescent="0.25">
      <c r="B363" s="22"/>
      <c r="C363" s="23"/>
      <c r="D363" s="22"/>
      <c r="E363" s="32"/>
      <c r="F363" s="25"/>
      <c r="G363" s="26"/>
      <c r="H363" s="33"/>
      <c r="I363" s="32"/>
      <c r="J363" s="32" t="str">
        <f t="shared" si="7"/>
        <v/>
      </c>
      <c r="K363" s="29"/>
      <c r="L363" s="31"/>
    </row>
    <row r="364" spans="2:12" x14ac:dyDescent="0.25">
      <c r="B364" s="22"/>
      <c r="C364" s="23"/>
      <c r="D364" s="22"/>
      <c r="E364" s="32"/>
      <c r="F364" s="25"/>
      <c r="G364" s="26"/>
      <c r="H364" s="33"/>
      <c r="I364" s="32"/>
      <c r="J364" s="32" t="str">
        <f t="shared" si="7"/>
        <v/>
      </c>
      <c r="K364" s="29"/>
      <c r="L364" s="31"/>
    </row>
    <row r="365" spans="2:12" x14ac:dyDescent="0.25">
      <c r="B365" s="22"/>
      <c r="C365" s="23"/>
      <c r="D365" s="22"/>
      <c r="E365" s="32"/>
      <c r="F365" s="25"/>
      <c r="G365" s="26"/>
      <c r="H365" s="33"/>
      <c r="I365" s="32"/>
      <c r="J365" s="32" t="str">
        <f t="shared" si="7"/>
        <v/>
      </c>
      <c r="K365" s="29"/>
      <c r="L365" s="31"/>
    </row>
    <row r="366" spans="2:12" x14ac:dyDescent="0.25">
      <c r="B366" s="22"/>
      <c r="C366" s="23"/>
      <c r="D366" s="22"/>
      <c r="E366" s="32"/>
      <c r="F366" s="25"/>
      <c r="G366" s="26"/>
      <c r="H366" s="33"/>
      <c r="I366" s="32"/>
      <c r="J366" s="32" t="str">
        <f t="shared" si="7"/>
        <v/>
      </c>
      <c r="K366" s="29"/>
      <c r="L366" s="31"/>
    </row>
    <row r="367" spans="2:12" x14ac:dyDescent="0.25">
      <c r="B367" s="22"/>
      <c r="C367" s="23"/>
      <c r="D367" s="22"/>
      <c r="E367" s="32"/>
      <c r="F367" s="25"/>
      <c r="G367" s="26"/>
      <c r="H367" s="33"/>
      <c r="I367" s="32"/>
      <c r="J367" s="32" t="str">
        <f t="shared" si="7"/>
        <v/>
      </c>
      <c r="K367" s="29"/>
      <c r="L367" s="31"/>
    </row>
    <row r="368" spans="2:12" x14ac:dyDescent="0.25">
      <c r="B368" s="22"/>
      <c r="C368" s="23"/>
      <c r="D368" s="22"/>
      <c r="E368" s="32"/>
      <c r="F368" s="25"/>
      <c r="G368" s="26"/>
      <c r="H368" s="33"/>
      <c r="I368" s="32"/>
      <c r="J368" s="32" t="str">
        <f t="shared" si="7"/>
        <v/>
      </c>
      <c r="K368" s="29"/>
      <c r="L368" s="31"/>
    </row>
    <row r="369" spans="2:12" x14ac:dyDescent="0.25">
      <c r="B369" s="22"/>
      <c r="C369" s="23"/>
      <c r="D369" s="22"/>
      <c r="E369" s="32"/>
      <c r="F369" s="25"/>
      <c r="G369" s="26"/>
      <c r="H369" s="33"/>
      <c r="I369" s="32"/>
      <c r="J369" s="32" t="str">
        <f t="shared" si="7"/>
        <v/>
      </c>
      <c r="K369" s="29"/>
      <c r="L369" s="31"/>
    </row>
    <row r="370" spans="2:12" x14ac:dyDescent="0.25">
      <c r="B370" s="22"/>
      <c r="C370" s="23"/>
      <c r="D370" s="22"/>
      <c r="E370" s="32"/>
      <c r="F370" s="25"/>
      <c r="G370" s="26"/>
      <c r="H370" s="33"/>
      <c r="I370" s="32"/>
      <c r="J370" s="32" t="str">
        <f t="shared" si="7"/>
        <v/>
      </c>
      <c r="K370" s="29"/>
      <c r="L370" s="31"/>
    </row>
    <row r="371" spans="2:12" x14ac:dyDescent="0.25">
      <c r="B371" s="22"/>
      <c r="C371" s="23"/>
      <c r="D371" s="22"/>
      <c r="E371" s="32"/>
      <c r="F371" s="25"/>
      <c r="G371" s="26"/>
      <c r="H371" s="33"/>
      <c r="I371" s="32"/>
      <c r="J371" s="32" t="str">
        <f t="shared" si="7"/>
        <v/>
      </c>
      <c r="K371" s="29"/>
      <c r="L371" s="31"/>
    </row>
    <row r="372" spans="2:12" x14ac:dyDescent="0.25">
      <c r="B372" s="22"/>
      <c r="C372" s="23"/>
      <c r="D372" s="22"/>
      <c r="E372" s="32"/>
      <c r="F372" s="25"/>
      <c r="G372" s="26"/>
      <c r="H372" s="33"/>
      <c r="I372" s="32"/>
      <c r="J372" s="32" t="str">
        <f t="shared" si="7"/>
        <v/>
      </c>
      <c r="K372" s="29"/>
      <c r="L372" s="31"/>
    </row>
    <row r="373" spans="2:12" x14ac:dyDescent="0.25">
      <c r="B373" s="22"/>
      <c r="C373" s="23"/>
      <c r="D373" s="22"/>
      <c r="E373" s="32"/>
      <c r="F373" s="25"/>
      <c r="G373" s="26"/>
      <c r="H373" s="33"/>
      <c r="I373" s="32"/>
      <c r="J373" s="32" t="str">
        <f t="shared" si="7"/>
        <v/>
      </c>
      <c r="K373" s="29"/>
      <c r="L373" s="31"/>
    </row>
    <row r="374" spans="2:12" x14ac:dyDescent="0.25">
      <c r="B374" s="22"/>
      <c r="C374" s="23"/>
      <c r="D374" s="22"/>
      <c r="E374" s="32"/>
      <c r="F374" s="25"/>
      <c r="G374" s="26"/>
      <c r="H374" s="33"/>
      <c r="I374" s="32"/>
      <c r="J374" s="32" t="str">
        <f t="shared" si="7"/>
        <v/>
      </c>
      <c r="K374" s="29"/>
      <c r="L374" s="31"/>
    </row>
    <row r="375" spans="2:12" x14ac:dyDescent="0.25">
      <c r="B375" s="22"/>
      <c r="C375" s="23"/>
      <c r="D375" s="22"/>
      <c r="E375" s="32"/>
      <c r="F375" s="25"/>
      <c r="G375" s="26"/>
      <c r="H375" s="33"/>
      <c r="I375" s="32"/>
      <c r="J375" s="32" t="str">
        <f t="shared" si="7"/>
        <v/>
      </c>
      <c r="K375" s="29"/>
      <c r="L375" s="31"/>
    </row>
    <row r="376" spans="2:12" x14ac:dyDescent="0.25">
      <c r="B376" s="22"/>
      <c r="C376" s="23"/>
      <c r="D376" s="22"/>
      <c r="E376" s="32"/>
      <c r="F376" s="25"/>
      <c r="G376" s="26"/>
      <c r="H376" s="33"/>
      <c r="I376" s="32"/>
      <c r="J376" s="32" t="str">
        <f t="shared" si="7"/>
        <v/>
      </c>
      <c r="K376" s="29"/>
      <c r="L376" s="31"/>
    </row>
    <row r="377" spans="2:12" x14ac:dyDescent="0.25">
      <c r="B377" s="22"/>
      <c r="C377" s="23"/>
      <c r="D377" s="22"/>
      <c r="E377" s="32"/>
      <c r="F377" s="25"/>
      <c r="G377" s="26"/>
      <c r="H377" s="33"/>
      <c r="I377" s="32"/>
      <c r="J377" s="32" t="str">
        <f t="shared" si="7"/>
        <v/>
      </c>
      <c r="K377" s="29"/>
      <c r="L377" s="31"/>
    </row>
    <row r="378" spans="2:12" x14ac:dyDescent="0.25">
      <c r="B378" s="22"/>
      <c r="C378" s="23"/>
      <c r="D378" s="22"/>
      <c r="E378" s="32"/>
      <c r="F378" s="25"/>
      <c r="G378" s="26"/>
      <c r="H378" s="33"/>
      <c r="I378" s="32"/>
      <c r="J378" s="32" t="str">
        <f t="shared" si="7"/>
        <v/>
      </c>
      <c r="K378" s="29"/>
      <c r="L378" s="31"/>
    </row>
    <row r="379" spans="2:12" x14ac:dyDescent="0.25">
      <c r="B379" s="22"/>
      <c r="C379" s="23"/>
      <c r="D379" s="22"/>
      <c r="E379" s="32"/>
      <c r="F379" s="25"/>
      <c r="G379" s="26"/>
      <c r="H379" s="33"/>
      <c r="I379" s="32"/>
      <c r="J379" s="32" t="str">
        <f t="shared" si="7"/>
        <v/>
      </c>
      <c r="K379" s="29"/>
      <c r="L379" s="31"/>
    </row>
    <row r="380" spans="2:12" x14ac:dyDescent="0.25">
      <c r="B380" s="22"/>
      <c r="C380" s="23"/>
      <c r="D380" s="22"/>
      <c r="E380" s="32"/>
      <c r="F380" s="25"/>
      <c r="G380" s="26"/>
      <c r="H380" s="33"/>
      <c r="I380" s="32"/>
      <c r="J380" s="32" t="str">
        <f t="shared" si="7"/>
        <v/>
      </c>
      <c r="K380" s="29"/>
      <c r="L380" s="31"/>
    </row>
    <row r="381" spans="2:12" x14ac:dyDescent="0.25">
      <c r="B381" s="22"/>
      <c r="C381" s="23"/>
      <c r="D381" s="22"/>
      <c r="E381" s="32"/>
      <c r="F381" s="25"/>
      <c r="G381" s="26"/>
      <c r="H381" s="33"/>
      <c r="I381" s="32"/>
      <c r="J381" s="32" t="str">
        <f t="shared" si="7"/>
        <v/>
      </c>
      <c r="K381" s="29"/>
      <c r="L381" s="31"/>
    </row>
    <row r="382" spans="2:12" x14ac:dyDescent="0.25">
      <c r="B382" s="22"/>
      <c r="C382" s="23"/>
      <c r="D382" s="22"/>
      <c r="E382" s="32"/>
      <c r="F382" s="25"/>
      <c r="G382" s="26"/>
      <c r="H382" s="33"/>
      <c r="I382" s="32"/>
      <c r="J382" s="32" t="str">
        <f t="shared" si="7"/>
        <v/>
      </c>
      <c r="K382" s="29"/>
      <c r="L382" s="31"/>
    </row>
    <row r="383" spans="2:12" x14ac:dyDescent="0.25">
      <c r="B383" s="22"/>
      <c r="C383" s="23"/>
      <c r="D383" s="22"/>
      <c r="E383" s="32"/>
      <c r="F383" s="25"/>
      <c r="G383" s="26"/>
      <c r="H383" s="33"/>
      <c r="I383" s="32"/>
      <c r="J383" s="32" t="str">
        <f t="shared" si="7"/>
        <v/>
      </c>
      <c r="K383" s="29"/>
      <c r="L383" s="31"/>
    </row>
    <row r="384" spans="2:12" x14ac:dyDescent="0.25">
      <c r="B384" s="22"/>
      <c r="C384" s="23"/>
      <c r="D384" s="22"/>
      <c r="E384" s="32"/>
      <c r="F384" s="25"/>
      <c r="G384" s="26"/>
      <c r="H384" s="33"/>
      <c r="I384" s="32"/>
      <c r="J384" s="32" t="str">
        <f t="shared" si="7"/>
        <v/>
      </c>
      <c r="K384" s="29"/>
      <c r="L384" s="31"/>
    </row>
    <row r="385" spans="2:12" x14ac:dyDescent="0.25">
      <c r="B385" s="22"/>
      <c r="C385" s="23"/>
      <c r="D385" s="22"/>
      <c r="E385" s="32"/>
      <c r="F385" s="25"/>
      <c r="G385" s="26"/>
      <c r="H385" s="33"/>
      <c r="I385" s="32"/>
      <c r="J385" s="32" t="str">
        <f t="shared" si="7"/>
        <v/>
      </c>
      <c r="K385" s="29"/>
      <c r="L385" s="31"/>
    </row>
    <row r="386" spans="2:12" x14ac:dyDescent="0.25">
      <c r="B386" s="22"/>
      <c r="C386" s="23"/>
      <c r="D386" s="22"/>
      <c r="E386" s="32"/>
      <c r="F386" s="25"/>
      <c r="G386" s="26"/>
      <c r="H386" s="33"/>
      <c r="I386" s="32"/>
      <c r="J386" s="32" t="str">
        <f t="shared" si="7"/>
        <v/>
      </c>
      <c r="K386" s="29"/>
      <c r="L386" s="31"/>
    </row>
    <row r="387" spans="2:12" x14ac:dyDescent="0.25">
      <c r="B387" s="22"/>
      <c r="C387" s="23"/>
      <c r="D387" s="22"/>
      <c r="E387" s="32"/>
      <c r="F387" s="25"/>
      <c r="G387" s="26"/>
      <c r="H387" s="33"/>
      <c r="I387" s="32"/>
      <c r="J387" s="32" t="str">
        <f t="shared" ref="J387:J450" si="8">IF(K387&lt;&gt;"",IF(L387="","Em_Aberto","Pago"),"")</f>
        <v/>
      </c>
      <c r="K387" s="29"/>
      <c r="L387" s="31"/>
    </row>
    <row r="388" spans="2:12" x14ac:dyDescent="0.25">
      <c r="B388" s="22"/>
      <c r="C388" s="23"/>
      <c r="D388" s="22"/>
      <c r="E388" s="32"/>
      <c r="F388" s="25"/>
      <c r="G388" s="26"/>
      <c r="H388" s="33"/>
      <c r="I388" s="32"/>
      <c r="J388" s="32" t="str">
        <f t="shared" si="8"/>
        <v/>
      </c>
      <c r="K388" s="29"/>
      <c r="L388" s="31"/>
    </row>
    <row r="389" spans="2:12" x14ac:dyDescent="0.25">
      <c r="B389" s="22"/>
      <c r="C389" s="23"/>
      <c r="D389" s="22"/>
      <c r="E389" s="32"/>
      <c r="F389" s="25"/>
      <c r="G389" s="26"/>
      <c r="H389" s="33"/>
      <c r="I389" s="32"/>
      <c r="J389" s="32" t="str">
        <f t="shared" si="8"/>
        <v/>
      </c>
      <c r="K389" s="29"/>
      <c r="L389" s="31"/>
    </row>
    <row r="390" spans="2:12" x14ac:dyDescent="0.25">
      <c r="B390" s="22"/>
      <c r="C390" s="23"/>
      <c r="D390" s="22"/>
      <c r="E390" s="32"/>
      <c r="F390" s="25"/>
      <c r="G390" s="26"/>
      <c r="H390" s="33"/>
      <c r="I390" s="32"/>
      <c r="J390" s="32" t="str">
        <f t="shared" si="8"/>
        <v/>
      </c>
      <c r="K390" s="29"/>
      <c r="L390" s="31"/>
    </row>
    <row r="391" spans="2:12" x14ac:dyDescent="0.25">
      <c r="B391" s="22"/>
      <c r="C391" s="23"/>
      <c r="D391" s="22"/>
      <c r="E391" s="32"/>
      <c r="F391" s="25"/>
      <c r="G391" s="26"/>
      <c r="H391" s="33"/>
      <c r="I391" s="32"/>
      <c r="J391" s="32" t="str">
        <f t="shared" si="8"/>
        <v/>
      </c>
      <c r="K391" s="29"/>
      <c r="L391" s="31"/>
    </row>
    <row r="392" spans="2:12" x14ac:dyDescent="0.25">
      <c r="B392" s="22"/>
      <c r="C392" s="23"/>
      <c r="D392" s="22"/>
      <c r="E392" s="32"/>
      <c r="F392" s="25"/>
      <c r="G392" s="26"/>
      <c r="H392" s="33"/>
      <c r="I392" s="32"/>
      <c r="J392" s="32" t="str">
        <f t="shared" si="8"/>
        <v/>
      </c>
      <c r="K392" s="29"/>
      <c r="L392" s="31"/>
    </row>
    <row r="393" spans="2:12" x14ac:dyDescent="0.25">
      <c r="B393" s="22"/>
      <c r="C393" s="23"/>
      <c r="D393" s="22"/>
      <c r="E393" s="32"/>
      <c r="F393" s="25"/>
      <c r="G393" s="26"/>
      <c r="H393" s="33"/>
      <c r="I393" s="32"/>
      <c r="J393" s="32" t="str">
        <f t="shared" si="8"/>
        <v/>
      </c>
      <c r="K393" s="29"/>
      <c r="L393" s="31"/>
    </row>
    <row r="394" spans="2:12" x14ac:dyDescent="0.25">
      <c r="B394" s="22"/>
      <c r="C394" s="23"/>
      <c r="D394" s="22"/>
      <c r="E394" s="32"/>
      <c r="F394" s="25"/>
      <c r="G394" s="26"/>
      <c r="H394" s="33"/>
      <c r="I394" s="32"/>
      <c r="J394" s="32" t="str">
        <f t="shared" si="8"/>
        <v/>
      </c>
      <c r="K394" s="29"/>
      <c r="L394" s="31"/>
    </row>
    <row r="395" spans="2:12" x14ac:dyDescent="0.25">
      <c r="B395" s="22"/>
      <c r="C395" s="23"/>
      <c r="D395" s="22"/>
      <c r="E395" s="32"/>
      <c r="F395" s="25"/>
      <c r="G395" s="26"/>
      <c r="H395" s="33"/>
      <c r="I395" s="32"/>
      <c r="J395" s="32" t="str">
        <f t="shared" si="8"/>
        <v/>
      </c>
      <c r="K395" s="29"/>
      <c r="L395" s="31"/>
    </row>
    <row r="396" spans="2:12" x14ac:dyDescent="0.25">
      <c r="B396" s="22"/>
      <c r="C396" s="23"/>
      <c r="D396" s="22"/>
      <c r="E396" s="32"/>
      <c r="F396" s="25"/>
      <c r="G396" s="26"/>
      <c r="H396" s="33"/>
      <c r="I396" s="32"/>
      <c r="J396" s="32" t="str">
        <f t="shared" si="8"/>
        <v/>
      </c>
      <c r="K396" s="29"/>
      <c r="L396" s="31"/>
    </row>
    <row r="397" spans="2:12" x14ac:dyDescent="0.25">
      <c r="B397" s="22"/>
      <c r="C397" s="23"/>
      <c r="D397" s="22"/>
      <c r="E397" s="32"/>
      <c r="F397" s="25"/>
      <c r="G397" s="26"/>
      <c r="H397" s="33"/>
      <c r="I397" s="32"/>
      <c r="J397" s="32" t="str">
        <f t="shared" si="8"/>
        <v/>
      </c>
      <c r="K397" s="29"/>
      <c r="L397" s="31"/>
    </row>
    <row r="398" spans="2:12" x14ac:dyDescent="0.25">
      <c r="B398" s="22"/>
      <c r="C398" s="23"/>
      <c r="D398" s="22"/>
      <c r="E398" s="32"/>
      <c r="F398" s="25"/>
      <c r="G398" s="26"/>
      <c r="H398" s="33"/>
      <c r="I398" s="32"/>
      <c r="J398" s="32" t="str">
        <f t="shared" si="8"/>
        <v/>
      </c>
      <c r="K398" s="29"/>
      <c r="L398" s="31"/>
    </row>
    <row r="399" spans="2:12" x14ac:dyDescent="0.25">
      <c r="B399" s="22"/>
      <c r="C399" s="23"/>
      <c r="D399" s="22"/>
      <c r="E399" s="32"/>
      <c r="F399" s="25"/>
      <c r="G399" s="26"/>
      <c r="H399" s="33"/>
      <c r="I399" s="32"/>
      <c r="J399" s="32" t="str">
        <f t="shared" si="8"/>
        <v/>
      </c>
      <c r="K399" s="29"/>
      <c r="L399" s="31"/>
    </row>
    <row r="400" spans="2:12" x14ac:dyDescent="0.25">
      <c r="B400" s="22"/>
      <c r="C400" s="23"/>
      <c r="D400" s="22"/>
      <c r="E400" s="32"/>
      <c r="F400" s="25"/>
      <c r="G400" s="26"/>
      <c r="H400" s="33"/>
      <c r="I400" s="32"/>
      <c r="J400" s="32" t="str">
        <f t="shared" si="8"/>
        <v/>
      </c>
      <c r="K400" s="29"/>
      <c r="L400" s="31"/>
    </row>
    <row r="401" spans="2:12" x14ac:dyDescent="0.25">
      <c r="B401" s="22"/>
      <c r="C401" s="23"/>
      <c r="D401" s="22"/>
      <c r="E401" s="32"/>
      <c r="F401" s="25"/>
      <c r="G401" s="26"/>
      <c r="H401" s="33"/>
      <c r="I401" s="32"/>
      <c r="J401" s="32" t="str">
        <f t="shared" si="8"/>
        <v/>
      </c>
      <c r="K401" s="29"/>
      <c r="L401" s="31"/>
    </row>
    <row r="402" spans="2:12" x14ac:dyDescent="0.25">
      <c r="B402" s="22"/>
      <c r="C402" s="23"/>
      <c r="D402" s="22"/>
      <c r="E402" s="32"/>
      <c r="F402" s="25"/>
      <c r="G402" s="26"/>
      <c r="H402" s="33"/>
      <c r="I402" s="32"/>
      <c r="J402" s="32" t="str">
        <f t="shared" si="8"/>
        <v/>
      </c>
      <c r="K402" s="29"/>
      <c r="L402" s="31"/>
    </row>
    <row r="403" spans="2:12" x14ac:dyDescent="0.25">
      <c r="B403" s="22"/>
      <c r="C403" s="23"/>
      <c r="D403" s="22"/>
      <c r="E403" s="32"/>
      <c r="F403" s="25"/>
      <c r="G403" s="26"/>
      <c r="H403" s="33"/>
      <c r="I403" s="32"/>
      <c r="J403" s="32" t="str">
        <f t="shared" si="8"/>
        <v/>
      </c>
      <c r="K403" s="29"/>
      <c r="L403" s="31"/>
    </row>
    <row r="404" spans="2:12" x14ac:dyDescent="0.25">
      <c r="B404" s="22"/>
      <c r="C404" s="23"/>
      <c r="D404" s="22"/>
      <c r="E404" s="32"/>
      <c r="F404" s="25"/>
      <c r="G404" s="26"/>
      <c r="H404" s="33"/>
      <c r="I404" s="32"/>
      <c r="J404" s="32" t="str">
        <f t="shared" si="8"/>
        <v/>
      </c>
      <c r="K404" s="29"/>
      <c r="L404" s="31"/>
    </row>
    <row r="405" spans="2:12" x14ac:dyDescent="0.25">
      <c r="B405" s="22"/>
      <c r="C405" s="23"/>
      <c r="D405" s="22"/>
      <c r="E405" s="32"/>
      <c r="F405" s="25"/>
      <c r="G405" s="26"/>
      <c r="H405" s="33"/>
      <c r="I405" s="32"/>
      <c r="J405" s="32" t="str">
        <f t="shared" si="8"/>
        <v/>
      </c>
      <c r="K405" s="29"/>
      <c r="L405" s="31"/>
    </row>
    <row r="406" spans="2:12" x14ac:dyDescent="0.25">
      <c r="B406" s="22"/>
      <c r="C406" s="23"/>
      <c r="D406" s="22"/>
      <c r="E406" s="32"/>
      <c r="F406" s="25"/>
      <c r="G406" s="26"/>
      <c r="H406" s="33"/>
      <c r="I406" s="32"/>
      <c r="J406" s="32" t="str">
        <f t="shared" si="8"/>
        <v/>
      </c>
      <c r="K406" s="29"/>
      <c r="L406" s="31"/>
    </row>
    <row r="407" spans="2:12" x14ac:dyDescent="0.25">
      <c r="B407" s="22"/>
      <c r="C407" s="23"/>
      <c r="D407" s="22"/>
      <c r="E407" s="32"/>
      <c r="F407" s="25"/>
      <c r="G407" s="26"/>
      <c r="H407" s="33"/>
      <c r="I407" s="32"/>
      <c r="J407" s="32" t="str">
        <f t="shared" si="8"/>
        <v/>
      </c>
      <c r="K407" s="29"/>
      <c r="L407" s="31"/>
    </row>
    <row r="408" spans="2:12" x14ac:dyDescent="0.25">
      <c r="B408" s="22"/>
      <c r="C408" s="23"/>
      <c r="D408" s="22"/>
      <c r="E408" s="32"/>
      <c r="F408" s="25"/>
      <c r="G408" s="26"/>
      <c r="H408" s="33"/>
      <c r="I408" s="32"/>
      <c r="J408" s="32" t="str">
        <f t="shared" si="8"/>
        <v/>
      </c>
      <c r="K408" s="29"/>
      <c r="L408" s="31"/>
    </row>
    <row r="409" spans="2:12" x14ac:dyDescent="0.25">
      <c r="B409" s="22"/>
      <c r="C409" s="23"/>
      <c r="D409" s="22"/>
      <c r="E409" s="32"/>
      <c r="F409" s="25"/>
      <c r="G409" s="26"/>
      <c r="H409" s="33"/>
      <c r="I409" s="32"/>
      <c r="J409" s="32" t="str">
        <f t="shared" si="8"/>
        <v/>
      </c>
      <c r="K409" s="29"/>
      <c r="L409" s="31"/>
    </row>
    <row r="410" spans="2:12" x14ac:dyDescent="0.25">
      <c r="B410" s="22"/>
      <c r="C410" s="23"/>
      <c r="D410" s="22"/>
      <c r="E410" s="32"/>
      <c r="F410" s="25"/>
      <c r="G410" s="26"/>
      <c r="H410" s="33"/>
      <c r="I410" s="32"/>
      <c r="J410" s="32" t="str">
        <f t="shared" si="8"/>
        <v/>
      </c>
      <c r="K410" s="29"/>
      <c r="L410" s="31"/>
    </row>
    <row r="411" spans="2:12" x14ac:dyDescent="0.25">
      <c r="B411" s="22"/>
      <c r="C411" s="23"/>
      <c r="D411" s="22"/>
      <c r="E411" s="32"/>
      <c r="F411" s="25"/>
      <c r="G411" s="26"/>
      <c r="H411" s="33"/>
      <c r="I411" s="32"/>
      <c r="J411" s="32" t="str">
        <f t="shared" si="8"/>
        <v/>
      </c>
      <c r="K411" s="29"/>
      <c r="L411" s="31"/>
    </row>
    <row r="412" spans="2:12" x14ac:dyDescent="0.25">
      <c r="B412" s="22"/>
      <c r="C412" s="23"/>
      <c r="D412" s="22"/>
      <c r="E412" s="32"/>
      <c r="F412" s="25"/>
      <c r="G412" s="26"/>
      <c r="H412" s="33"/>
      <c r="I412" s="32"/>
      <c r="J412" s="32" t="str">
        <f t="shared" si="8"/>
        <v/>
      </c>
      <c r="K412" s="29"/>
      <c r="L412" s="31"/>
    </row>
    <row r="413" spans="2:12" x14ac:dyDescent="0.25">
      <c r="B413" s="22"/>
      <c r="C413" s="23"/>
      <c r="D413" s="22"/>
      <c r="E413" s="32"/>
      <c r="F413" s="25"/>
      <c r="G413" s="26"/>
      <c r="H413" s="33"/>
      <c r="I413" s="32"/>
      <c r="J413" s="32" t="str">
        <f t="shared" si="8"/>
        <v/>
      </c>
      <c r="K413" s="29"/>
      <c r="L413" s="31"/>
    </row>
    <row r="414" spans="2:12" x14ac:dyDescent="0.25">
      <c r="B414" s="22"/>
      <c r="C414" s="23"/>
      <c r="D414" s="22"/>
      <c r="E414" s="32"/>
      <c r="F414" s="25"/>
      <c r="G414" s="26"/>
      <c r="H414" s="33"/>
      <c r="I414" s="32"/>
      <c r="J414" s="32" t="str">
        <f t="shared" si="8"/>
        <v/>
      </c>
      <c r="K414" s="29"/>
      <c r="L414" s="31"/>
    </row>
    <row r="415" spans="2:12" x14ac:dyDescent="0.25">
      <c r="B415" s="22"/>
      <c r="C415" s="23"/>
      <c r="D415" s="22"/>
      <c r="E415" s="32"/>
      <c r="F415" s="25"/>
      <c r="G415" s="26"/>
      <c r="H415" s="33"/>
      <c r="I415" s="32"/>
      <c r="J415" s="32" t="str">
        <f t="shared" si="8"/>
        <v/>
      </c>
      <c r="K415" s="29"/>
      <c r="L415" s="31"/>
    </row>
    <row r="416" spans="2:12" x14ac:dyDescent="0.25">
      <c r="B416" s="22"/>
      <c r="C416" s="23"/>
      <c r="D416" s="22"/>
      <c r="E416" s="32"/>
      <c r="F416" s="25"/>
      <c r="G416" s="26"/>
      <c r="H416" s="33"/>
      <c r="I416" s="32"/>
      <c r="J416" s="32" t="str">
        <f t="shared" si="8"/>
        <v/>
      </c>
      <c r="K416" s="29"/>
      <c r="L416" s="31"/>
    </row>
    <row r="417" spans="2:12" x14ac:dyDescent="0.25">
      <c r="B417" s="22"/>
      <c r="C417" s="23"/>
      <c r="D417" s="22"/>
      <c r="E417" s="32"/>
      <c r="F417" s="25"/>
      <c r="G417" s="26"/>
      <c r="H417" s="33"/>
      <c r="I417" s="32"/>
      <c r="J417" s="32" t="str">
        <f t="shared" si="8"/>
        <v/>
      </c>
      <c r="K417" s="29"/>
      <c r="L417" s="31"/>
    </row>
    <row r="418" spans="2:12" x14ac:dyDescent="0.25">
      <c r="B418" s="22"/>
      <c r="C418" s="23"/>
      <c r="D418" s="22"/>
      <c r="E418" s="32"/>
      <c r="F418" s="25"/>
      <c r="G418" s="26"/>
      <c r="H418" s="33"/>
      <c r="I418" s="32"/>
      <c r="J418" s="32" t="str">
        <f t="shared" si="8"/>
        <v/>
      </c>
      <c r="K418" s="29"/>
      <c r="L418" s="31"/>
    </row>
    <row r="419" spans="2:12" x14ac:dyDescent="0.25">
      <c r="B419" s="22"/>
      <c r="C419" s="23"/>
      <c r="D419" s="22"/>
      <c r="E419" s="32"/>
      <c r="F419" s="25"/>
      <c r="G419" s="26"/>
      <c r="H419" s="33"/>
      <c r="I419" s="32"/>
      <c r="J419" s="32" t="str">
        <f t="shared" si="8"/>
        <v/>
      </c>
      <c r="K419" s="29"/>
      <c r="L419" s="31"/>
    </row>
    <row r="420" spans="2:12" x14ac:dyDescent="0.25">
      <c r="B420" s="22"/>
      <c r="C420" s="23"/>
      <c r="D420" s="22"/>
      <c r="E420" s="32"/>
      <c r="F420" s="25"/>
      <c r="G420" s="26"/>
      <c r="H420" s="33"/>
      <c r="I420" s="32"/>
      <c r="J420" s="32" t="str">
        <f t="shared" si="8"/>
        <v/>
      </c>
      <c r="K420" s="29"/>
      <c r="L420" s="31"/>
    </row>
    <row r="421" spans="2:12" x14ac:dyDescent="0.25">
      <c r="B421" s="22"/>
      <c r="C421" s="23"/>
      <c r="D421" s="22"/>
      <c r="E421" s="32"/>
      <c r="F421" s="25"/>
      <c r="G421" s="26"/>
      <c r="H421" s="33"/>
      <c r="I421" s="32"/>
      <c r="J421" s="32" t="str">
        <f t="shared" si="8"/>
        <v/>
      </c>
      <c r="K421" s="29"/>
      <c r="L421" s="31"/>
    </row>
    <row r="422" spans="2:12" x14ac:dyDescent="0.25">
      <c r="B422" s="22"/>
      <c r="C422" s="23"/>
      <c r="D422" s="22"/>
      <c r="E422" s="32"/>
      <c r="F422" s="25"/>
      <c r="G422" s="26"/>
      <c r="H422" s="33"/>
      <c r="I422" s="32"/>
      <c r="J422" s="32" t="str">
        <f t="shared" si="8"/>
        <v/>
      </c>
      <c r="K422" s="29"/>
      <c r="L422" s="31"/>
    </row>
    <row r="423" spans="2:12" x14ac:dyDescent="0.25">
      <c r="B423" s="22"/>
      <c r="C423" s="23"/>
      <c r="D423" s="22"/>
      <c r="E423" s="32"/>
      <c r="F423" s="25"/>
      <c r="G423" s="26"/>
      <c r="H423" s="33"/>
      <c r="I423" s="32"/>
      <c r="J423" s="32" t="str">
        <f t="shared" si="8"/>
        <v/>
      </c>
      <c r="K423" s="29"/>
      <c r="L423" s="31"/>
    </row>
    <row r="424" spans="2:12" x14ac:dyDescent="0.25">
      <c r="B424" s="22"/>
      <c r="C424" s="23"/>
      <c r="D424" s="22"/>
      <c r="E424" s="32"/>
      <c r="F424" s="25"/>
      <c r="G424" s="26"/>
      <c r="H424" s="33"/>
      <c r="I424" s="32"/>
      <c r="J424" s="32" t="str">
        <f t="shared" si="8"/>
        <v/>
      </c>
      <c r="K424" s="29"/>
      <c r="L424" s="31"/>
    </row>
    <row r="425" spans="2:12" x14ac:dyDescent="0.25">
      <c r="B425" s="22"/>
      <c r="C425" s="23"/>
      <c r="D425" s="22"/>
      <c r="E425" s="32"/>
      <c r="F425" s="25"/>
      <c r="G425" s="26"/>
      <c r="H425" s="33"/>
      <c r="I425" s="32"/>
      <c r="J425" s="32" t="str">
        <f t="shared" si="8"/>
        <v/>
      </c>
      <c r="K425" s="29"/>
      <c r="L425" s="31"/>
    </row>
    <row r="426" spans="2:12" x14ac:dyDescent="0.25">
      <c r="B426" s="22"/>
      <c r="C426" s="23"/>
      <c r="D426" s="22"/>
      <c r="E426" s="32"/>
      <c r="F426" s="25"/>
      <c r="G426" s="26"/>
      <c r="H426" s="33"/>
      <c r="I426" s="32"/>
      <c r="J426" s="32" t="str">
        <f t="shared" si="8"/>
        <v/>
      </c>
      <c r="K426" s="29"/>
      <c r="L426" s="31"/>
    </row>
    <row r="427" spans="2:12" x14ac:dyDescent="0.25">
      <c r="B427" s="22"/>
      <c r="C427" s="23"/>
      <c r="D427" s="22"/>
      <c r="E427" s="32"/>
      <c r="F427" s="25"/>
      <c r="G427" s="26"/>
      <c r="H427" s="33"/>
      <c r="I427" s="32"/>
      <c r="J427" s="32" t="str">
        <f t="shared" si="8"/>
        <v/>
      </c>
      <c r="K427" s="29"/>
      <c r="L427" s="31"/>
    </row>
    <row r="428" spans="2:12" x14ac:dyDescent="0.25">
      <c r="B428" s="22"/>
      <c r="C428" s="23"/>
      <c r="D428" s="22"/>
      <c r="E428" s="32"/>
      <c r="F428" s="25"/>
      <c r="G428" s="26"/>
      <c r="H428" s="33"/>
      <c r="I428" s="32"/>
      <c r="J428" s="32" t="str">
        <f t="shared" si="8"/>
        <v/>
      </c>
      <c r="K428" s="29"/>
      <c r="L428" s="31"/>
    </row>
    <row r="429" spans="2:12" x14ac:dyDescent="0.25">
      <c r="B429" s="22"/>
      <c r="C429" s="23"/>
      <c r="D429" s="22"/>
      <c r="E429" s="32"/>
      <c r="F429" s="25"/>
      <c r="G429" s="26"/>
      <c r="H429" s="33"/>
      <c r="I429" s="32"/>
      <c r="J429" s="32" t="str">
        <f t="shared" si="8"/>
        <v/>
      </c>
      <c r="K429" s="29"/>
      <c r="L429" s="31"/>
    </row>
    <row r="430" spans="2:12" x14ac:dyDescent="0.25">
      <c r="B430" s="22"/>
      <c r="C430" s="23"/>
      <c r="D430" s="22"/>
      <c r="E430" s="32"/>
      <c r="F430" s="25"/>
      <c r="G430" s="26"/>
      <c r="H430" s="33"/>
      <c r="I430" s="32"/>
      <c r="J430" s="32" t="str">
        <f t="shared" si="8"/>
        <v/>
      </c>
      <c r="K430" s="29"/>
      <c r="L430" s="31"/>
    </row>
    <row r="431" spans="2:12" x14ac:dyDescent="0.25">
      <c r="B431" s="22"/>
      <c r="C431" s="23"/>
      <c r="D431" s="22"/>
      <c r="E431" s="32"/>
      <c r="F431" s="25"/>
      <c r="G431" s="26"/>
      <c r="H431" s="33"/>
      <c r="I431" s="32"/>
      <c r="J431" s="32" t="str">
        <f t="shared" si="8"/>
        <v/>
      </c>
      <c r="K431" s="29"/>
      <c r="L431" s="31"/>
    </row>
    <row r="432" spans="2:12" x14ac:dyDescent="0.25">
      <c r="B432" s="22"/>
      <c r="C432" s="23"/>
      <c r="D432" s="22"/>
      <c r="E432" s="32"/>
      <c r="F432" s="25"/>
      <c r="G432" s="26"/>
      <c r="H432" s="33"/>
      <c r="I432" s="32"/>
      <c r="J432" s="32" t="str">
        <f t="shared" si="8"/>
        <v/>
      </c>
      <c r="K432" s="29"/>
      <c r="L432" s="31"/>
    </row>
    <row r="433" spans="2:12" x14ac:dyDescent="0.25">
      <c r="B433" s="22"/>
      <c r="C433" s="23"/>
      <c r="D433" s="22"/>
      <c r="E433" s="32"/>
      <c r="F433" s="25"/>
      <c r="G433" s="26"/>
      <c r="H433" s="33"/>
      <c r="I433" s="32"/>
      <c r="J433" s="32" t="str">
        <f t="shared" si="8"/>
        <v/>
      </c>
      <c r="K433" s="29"/>
      <c r="L433" s="31"/>
    </row>
    <row r="434" spans="2:12" x14ac:dyDescent="0.25">
      <c r="B434" s="22"/>
      <c r="C434" s="23"/>
      <c r="D434" s="22"/>
      <c r="E434" s="32"/>
      <c r="F434" s="25"/>
      <c r="G434" s="26"/>
      <c r="H434" s="33"/>
      <c r="I434" s="32"/>
      <c r="J434" s="32" t="str">
        <f t="shared" si="8"/>
        <v/>
      </c>
      <c r="K434" s="29"/>
      <c r="L434" s="31"/>
    </row>
    <row r="435" spans="2:12" x14ac:dyDescent="0.25">
      <c r="B435" s="22"/>
      <c r="C435" s="23"/>
      <c r="D435" s="22"/>
      <c r="E435" s="32"/>
      <c r="F435" s="25"/>
      <c r="G435" s="26"/>
      <c r="H435" s="33"/>
      <c r="I435" s="32"/>
      <c r="J435" s="32" t="str">
        <f t="shared" si="8"/>
        <v/>
      </c>
      <c r="K435" s="29"/>
      <c r="L435" s="31"/>
    </row>
    <row r="436" spans="2:12" x14ac:dyDescent="0.25">
      <c r="B436" s="22"/>
      <c r="C436" s="23"/>
      <c r="D436" s="22"/>
      <c r="E436" s="32"/>
      <c r="F436" s="25"/>
      <c r="G436" s="26"/>
      <c r="H436" s="33"/>
      <c r="I436" s="32"/>
      <c r="J436" s="32" t="str">
        <f t="shared" si="8"/>
        <v/>
      </c>
      <c r="K436" s="29"/>
      <c r="L436" s="31"/>
    </row>
    <row r="437" spans="2:12" x14ac:dyDescent="0.25">
      <c r="B437" s="22"/>
      <c r="C437" s="23"/>
      <c r="D437" s="22"/>
      <c r="E437" s="32"/>
      <c r="F437" s="25"/>
      <c r="G437" s="26"/>
      <c r="H437" s="33"/>
      <c r="I437" s="32"/>
      <c r="J437" s="32" t="str">
        <f t="shared" si="8"/>
        <v/>
      </c>
      <c r="K437" s="29"/>
      <c r="L437" s="31"/>
    </row>
    <row r="438" spans="2:12" x14ac:dyDescent="0.25">
      <c r="B438" s="22"/>
      <c r="C438" s="23"/>
      <c r="D438" s="22"/>
      <c r="E438" s="32"/>
      <c r="F438" s="25"/>
      <c r="G438" s="26"/>
      <c r="H438" s="33"/>
      <c r="I438" s="32"/>
      <c r="J438" s="32" t="str">
        <f t="shared" si="8"/>
        <v/>
      </c>
      <c r="K438" s="29"/>
      <c r="L438" s="31"/>
    </row>
    <row r="439" spans="2:12" x14ac:dyDescent="0.25">
      <c r="B439" s="22"/>
      <c r="C439" s="23"/>
      <c r="D439" s="22"/>
      <c r="E439" s="32"/>
      <c r="F439" s="25"/>
      <c r="G439" s="26"/>
      <c r="H439" s="33"/>
      <c r="I439" s="32"/>
      <c r="J439" s="32" t="str">
        <f t="shared" si="8"/>
        <v/>
      </c>
      <c r="K439" s="29"/>
      <c r="L439" s="31"/>
    </row>
    <row r="440" spans="2:12" x14ac:dyDescent="0.25">
      <c r="B440" s="22"/>
      <c r="C440" s="23"/>
      <c r="D440" s="22"/>
      <c r="E440" s="32"/>
      <c r="F440" s="25"/>
      <c r="G440" s="26"/>
      <c r="H440" s="33"/>
      <c r="I440" s="32"/>
      <c r="J440" s="32" t="str">
        <f t="shared" si="8"/>
        <v/>
      </c>
      <c r="K440" s="29"/>
      <c r="L440" s="31"/>
    </row>
    <row r="441" spans="2:12" x14ac:dyDescent="0.25">
      <c r="B441" s="22"/>
      <c r="C441" s="23"/>
      <c r="D441" s="22"/>
      <c r="E441" s="32"/>
      <c r="F441" s="25"/>
      <c r="G441" s="26"/>
      <c r="H441" s="33"/>
      <c r="I441" s="32"/>
      <c r="J441" s="32" t="str">
        <f t="shared" si="8"/>
        <v/>
      </c>
      <c r="K441" s="29"/>
      <c r="L441" s="31"/>
    </row>
    <row r="442" spans="2:12" x14ac:dyDescent="0.25">
      <c r="B442" s="22"/>
      <c r="C442" s="23"/>
      <c r="D442" s="22"/>
      <c r="E442" s="32"/>
      <c r="F442" s="25"/>
      <c r="G442" s="26"/>
      <c r="H442" s="33"/>
      <c r="I442" s="32"/>
      <c r="J442" s="32" t="str">
        <f t="shared" si="8"/>
        <v/>
      </c>
      <c r="K442" s="29"/>
      <c r="L442" s="31"/>
    </row>
    <row r="443" spans="2:12" x14ac:dyDescent="0.25">
      <c r="B443" s="22"/>
      <c r="C443" s="23"/>
      <c r="D443" s="22"/>
      <c r="E443" s="32"/>
      <c r="F443" s="25"/>
      <c r="G443" s="26"/>
      <c r="H443" s="33"/>
      <c r="I443" s="32"/>
      <c r="J443" s="32" t="str">
        <f t="shared" si="8"/>
        <v/>
      </c>
      <c r="K443" s="29"/>
      <c r="L443" s="31"/>
    </row>
    <row r="444" spans="2:12" x14ac:dyDescent="0.25">
      <c r="B444" s="22"/>
      <c r="C444" s="23"/>
      <c r="D444" s="22"/>
      <c r="E444" s="32"/>
      <c r="F444" s="25"/>
      <c r="G444" s="26"/>
      <c r="H444" s="33"/>
      <c r="I444" s="32"/>
      <c r="J444" s="32" t="str">
        <f t="shared" si="8"/>
        <v/>
      </c>
      <c r="K444" s="29"/>
      <c r="L444" s="31"/>
    </row>
    <row r="445" spans="2:12" x14ac:dyDescent="0.25">
      <c r="B445" s="22"/>
      <c r="C445" s="23"/>
      <c r="D445" s="22"/>
      <c r="E445" s="32"/>
      <c r="F445" s="25"/>
      <c r="G445" s="26"/>
      <c r="H445" s="33"/>
      <c r="I445" s="32"/>
      <c r="J445" s="32" t="str">
        <f t="shared" si="8"/>
        <v/>
      </c>
      <c r="K445" s="29"/>
      <c r="L445" s="31"/>
    </row>
    <row r="446" spans="2:12" x14ac:dyDescent="0.25">
      <c r="B446" s="22"/>
      <c r="C446" s="23"/>
      <c r="D446" s="22"/>
      <c r="E446" s="32"/>
      <c r="F446" s="25"/>
      <c r="G446" s="26"/>
      <c r="H446" s="33"/>
      <c r="I446" s="32"/>
      <c r="J446" s="32" t="str">
        <f t="shared" si="8"/>
        <v/>
      </c>
      <c r="K446" s="29"/>
      <c r="L446" s="31"/>
    </row>
    <row r="447" spans="2:12" x14ac:dyDescent="0.25">
      <c r="B447" s="22"/>
      <c r="C447" s="23"/>
      <c r="D447" s="22"/>
      <c r="E447" s="32"/>
      <c r="F447" s="25"/>
      <c r="G447" s="26"/>
      <c r="H447" s="33"/>
      <c r="I447" s="32"/>
      <c r="J447" s="32" t="str">
        <f t="shared" si="8"/>
        <v/>
      </c>
      <c r="K447" s="29"/>
      <c r="L447" s="31"/>
    </row>
    <row r="448" spans="2:12" x14ac:dyDescent="0.25">
      <c r="B448" s="22"/>
      <c r="C448" s="23"/>
      <c r="D448" s="22"/>
      <c r="E448" s="32"/>
      <c r="F448" s="25"/>
      <c r="G448" s="26"/>
      <c r="H448" s="33"/>
      <c r="I448" s="32"/>
      <c r="J448" s="32" t="str">
        <f t="shared" si="8"/>
        <v/>
      </c>
      <c r="K448" s="29"/>
      <c r="L448" s="31"/>
    </row>
    <row r="449" spans="2:12" x14ac:dyDescent="0.25">
      <c r="B449" s="22"/>
      <c r="C449" s="23"/>
      <c r="D449" s="22"/>
      <c r="E449" s="32"/>
      <c r="F449" s="25"/>
      <c r="G449" s="26"/>
      <c r="H449" s="33"/>
      <c r="I449" s="32"/>
      <c r="J449" s="32" t="str">
        <f t="shared" si="8"/>
        <v/>
      </c>
      <c r="K449" s="29"/>
      <c r="L449" s="31"/>
    </row>
    <row r="450" spans="2:12" x14ac:dyDescent="0.25">
      <c r="B450" s="22"/>
      <c r="C450" s="23"/>
      <c r="D450" s="22"/>
      <c r="E450" s="32"/>
      <c r="F450" s="25"/>
      <c r="G450" s="26"/>
      <c r="H450" s="33"/>
      <c r="I450" s="32"/>
      <c r="J450" s="32" t="str">
        <f t="shared" si="8"/>
        <v/>
      </c>
      <c r="K450" s="29"/>
      <c r="L450" s="31"/>
    </row>
    <row r="451" spans="2:12" x14ac:dyDescent="0.25">
      <c r="B451" s="22"/>
      <c r="C451" s="23"/>
      <c r="D451" s="22"/>
      <c r="E451" s="32"/>
      <c r="F451" s="25"/>
      <c r="G451" s="26"/>
      <c r="H451" s="33"/>
      <c r="I451" s="32"/>
      <c r="J451" s="32" t="str">
        <f t="shared" ref="J451:J501" si="9">IF(K451&lt;&gt;"",IF(L451="","Em_Aberto","Pago"),"")</f>
        <v/>
      </c>
      <c r="K451" s="29"/>
      <c r="L451" s="31"/>
    </row>
    <row r="452" spans="2:12" x14ac:dyDescent="0.25">
      <c r="B452" s="22"/>
      <c r="C452" s="23"/>
      <c r="D452" s="22"/>
      <c r="E452" s="32"/>
      <c r="F452" s="25"/>
      <c r="G452" s="26"/>
      <c r="H452" s="33"/>
      <c r="I452" s="32"/>
      <c r="J452" s="32" t="str">
        <f t="shared" si="9"/>
        <v/>
      </c>
      <c r="K452" s="29"/>
      <c r="L452" s="31"/>
    </row>
    <row r="453" spans="2:12" x14ac:dyDescent="0.25">
      <c r="B453" s="22"/>
      <c r="C453" s="23"/>
      <c r="D453" s="22"/>
      <c r="E453" s="32"/>
      <c r="F453" s="25"/>
      <c r="G453" s="26"/>
      <c r="H453" s="33"/>
      <c r="I453" s="32"/>
      <c r="J453" s="32" t="str">
        <f t="shared" si="9"/>
        <v/>
      </c>
      <c r="K453" s="29"/>
      <c r="L453" s="31"/>
    </row>
    <row r="454" spans="2:12" x14ac:dyDescent="0.25">
      <c r="B454" s="22"/>
      <c r="C454" s="23"/>
      <c r="D454" s="22"/>
      <c r="E454" s="32"/>
      <c r="F454" s="25"/>
      <c r="G454" s="26"/>
      <c r="H454" s="33"/>
      <c r="I454" s="32"/>
      <c r="J454" s="32" t="str">
        <f t="shared" si="9"/>
        <v/>
      </c>
      <c r="K454" s="29"/>
      <c r="L454" s="31"/>
    </row>
    <row r="455" spans="2:12" x14ac:dyDescent="0.25">
      <c r="B455" s="22"/>
      <c r="C455" s="23"/>
      <c r="D455" s="22"/>
      <c r="E455" s="32"/>
      <c r="F455" s="25"/>
      <c r="G455" s="26"/>
      <c r="H455" s="33"/>
      <c r="I455" s="32"/>
      <c r="J455" s="32" t="str">
        <f t="shared" si="9"/>
        <v/>
      </c>
      <c r="K455" s="29"/>
      <c r="L455" s="31"/>
    </row>
    <row r="456" spans="2:12" x14ac:dyDescent="0.25">
      <c r="B456" s="22"/>
      <c r="C456" s="23"/>
      <c r="D456" s="22"/>
      <c r="E456" s="32"/>
      <c r="F456" s="25"/>
      <c r="G456" s="26"/>
      <c r="H456" s="33"/>
      <c r="I456" s="32"/>
      <c r="J456" s="32" t="str">
        <f t="shared" si="9"/>
        <v/>
      </c>
      <c r="K456" s="29"/>
      <c r="L456" s="31"/>
    </row>
    <row r="457" spans="2:12" x14ac:dyDescent="0.25">
      <c r="B457" s="22"/>
      <c r="C457" s="23"/>
      <c r="D457" s="22"/>
      <c r="E457" s="32"/>
      <c r="F457" s="25"/>
      <c r="G457" s="26"/>
      <c r="H457" s="33"/>
      <c r="I457" s="32"/>
      <c r="J457" s="32" t="str">
        <f t="shared" si="9"/>
        <v/>
      </c>
      <c r="K457" s="29"/>
      <c r="L457" s="31"/>
    </row>
    <row r="458" spans="2:12" x14ac:dyDescent="0.25">
      <c r="B458" s="22"/>
      <c r="C458" s="23"/>
      <c r="D458" s="22"/>
      <c r="E458" s="32"/>
      <c r="F458" s="25"/>
      <c r="G458" s="26"/>
      <c r="H458" s="33"/>
      <c r="I458" s="32"/>
      <c r="J458" s="32" t="str">
        <f t="shared" si="9"/>
        <v/>
      </c>
      <c r="K458" s="29"/>
      <c r="L458" s="31"/>
    </row>
    <row r="459" spans="2:12" x14ac:dyDescent="0.25">
      <c r="B459" s="22"/>
      <c r="C459" s="23"/>
      <c r="D459" s="22"/>
      <c r="E459" s="32"/>
      <c r="F459" s="25"/>
      <c r="G459" s="26"/>
      <c r="H459" s="33"/>
      <c r="I459" s="32"/>
      <c r="J459" s="32" t="str">
        <f t="shared" si="9"/>
        <v/>
      </c>
      <c r="K459" s="29"/>
      <c r="L459" s="31"/>
    </row>
    <row r="460" spans="2:12" x14ac:dyDescent="0.25">
      <c r="B460" s="22"/>
      <c r="C460" s="23"/>
      <c r="D460" s="22"/>
      <c r="E460" s="32"/>
      <c r="F460" s="25"/>
      <c r="G460" s="26"/>
      <c r="H460" s="33"/>
      <c r="I460" s="32"/>
      <c r="J460" s="32" t="str">
        <f t="shared" si="9"/>
        <v/>
      </c>
      <c r="K460" s="29"/>
      <c r="L460" s="31"/>
    </row>
    <row r="461" spans="2:12" x14ac:dyDescent="0.25">
      <c r="B461" s="22"/>
      <c r="C461" s="23"/>
      <c r="D461" s="22"/>
      <c r="E461" s="32"/>
      <c r="F461" s="25"/>
      <c r="G461" s="26"/>
      <c r="H461" s="33"/>
      <c r="I461" s="32"/>
      <c r="J461" s="32" t="str">
        <f t="shared" si="9"/>
        <v/>
      </c>
      <c r="K461" s="29"/>
      <c r="L461" s="31"/>
    </row>
    <row r="462" spans="2:12" x14ac:dyDescent="0.25">
      <c r="B462" s="22"/>
      <c r="C462" s="23"/>
      <c r="D462" s="22"/>
      <c r="E462" s="32"/>
      <c r="F462" s="25"/>
      <c r="G462" s="26"/>
      <c r="H462" s="33"/>
      <c r="I462" s="32"/>
      <c r="J462" s="32" t="str">
        <f t="shared" si="9"/>
        <v/>
      </c>
      <c r="K462" s="29"/>
      <c r="L462" s="31"/>
    </row>
    <row r="463" spans="2:12" x14ac:dyDescent="0.25">
      <c r="B463" s="22"/>
      <c r="C463" s="23"/>
      <c r="D463" s="22"/>
      <c r="E463" s="32"/>
      <c r="F463" s="25"/>
      <c r="G463" s="26"/>
      <c r="H463" s="33"/>
      <c r="I463" s="32"/>
      <c r="J463" s="32" t="str">
        <f t="shared" si="9"/>
        <v/>
      </c>
      <c r="K463" s="29"/>
      <c r="L463" s="31"/>
    </row>
    <row r="464" spans="2:12" x14ac:dyDescent="0.25">
      <c r="B464" s="22"/>
      <c r="C464" s="23"/>
      <c r="D464" s="22"/>
      <c r="E464" s="32"/>
      <c r="F464" s="25"/>
      <c r="G464" s="26"/>
      <c r="H464" s="33"/>
      <c r="I464" s="32"/>
      <c r="J464" s="32" t="str">
        <f t="shared" si="9"/>
        <v/>
      </c>
      <c r="K464" s="29"/>
      <c r="L464" s="31"/>
    </row>
    <row r="465" spans="2:12" x14ac:dyDescent="0.25">
      <c r="B465" s="22"/>
      <c r="C465" s="23"/>
      <c r="D465" s="22"/>
      <c r="E465" s="32"/>
      <c r="F465" s="25"/>
      <c r="G465" s="26"/>
      <c r="H465" s="33"/>
      <c r="I465" s="32"/>
      <c r="J465" s="32" t="str">
        <f t="shared" si="9"/>
        <v/>
      </c>
      <c r="K465" s="29"/>
      <c r="L465" s="31"/>
    </row>
    <row r="466" spans="2:12" x14ac:dyDescent="0.25">
      <c r="B466" s="22"/>
      <c r="C466" s="23"/>
      <c r="D466" s="22"/>
      <c r="E466" s="32"/>
      <c r="F466" s="25"/>
      <c r="G466" s="26"/>
      <c r="H466" s="33"/>
      <c r="I466" s="32"/>
      <c r="J466" s="32" t="str">
        <f t="shared" si="9"/>
        <v/>
      </c>
      <c r="K466" s="29"/>
      <c r="L466" s="31"/>
    </row>
    <row r="467" spans="2:12" x14ac:dyDescent="0.25">
      <c r="B467" s="22"/>
      <c r="C467" s="23"/>
      <c r="D467" s="22"/>
      <c r="E467" s="32"/>
      <c r="F467" s="25"/>
      <c r="G467" s="26"/>
      <c r="H467" s="33"/>
      <c r="I467" s="32"/>
      <c r="J467" s="32" t="str">
        <f t="shared" si="9"/>
        <v/>
      </c>
      <c r="K467" s="29"/>
      <c r="L467" s="31"/>
    </row>
    <row r="468" spans="2:12" x14ac:dyDescent="0.25">
      <c r="B468" s="22"/>
      <c r="C468" s="23"/>
      <c r="D468" s="22"/>
      <c r="E468" s="32"/>
      <c r="F468" s="25"/>
      <c r="G468" s="26"/>
      <c r="H468" s="33"/>
      <c r="I468" s="32"/>
      <c r="J468" s="32" t="str">
        <f t="shared" si="9"/>
        <v/>
      </c>
      <c r="K468" s="29"/>
      <c r="L468" s="31"/>
    </row>
    <row r="469" spans="2:12" x14ac:dyDescent="0.25">
      <c r="B469" s="22"/>
      <c r="C469" s="23"/>
      <c r="D469" s="22"/>
      <c r="E469" s="32"/>
      <c r="F469" s="25"/>
      <c r="G469" s="26"/>
      <c r="H469" s="33"/>
      <c r="I469" s="32"/>
      <c r="J469" s="32" t="str">
        <f t="shared" si="9"/>
        <v/>
      </c>
      <c r="K469" s="29"/>
      <c r="L469" s="31"/>
    </row>
    <row r="470" spans="2:12" x14ac:dyDescent="0.25">
      <c r="B470" s="22"/>
      <c r="C470" s="23"/>
      <c r="D470" s="22"/>
      <c r="E470" s="32"/>
      <c r="F470" s="25"/>
      <c r="G470" s="26"/>
      <c r="H470" s="33"/>
      <c r="I470" s="32"/>
      <c r="J470" s="32" t="str">
        <f t="shared" si="9"/>
        <v/>
      </c>
      <c r="K470" s="29"/>
      <c r="L470" s="31"/>
    </row>
    <row r="471" spans="2:12" x14ac:dyDescent="0.25">
      <c r="B471" s="22"/>
      <c r="C471" s="23"/>
      <c r="D471" s="22"/>
      <c r="E471" s="32"/>
      <c r="F471" s="25"/>
      <c r="G471" s="26"/>
      <c r="H471" s="33"/>
      <c r="I471" s="32"/>
      <c r="J471" s="32" t="str">
        <f t="shared" si="9"/>
        <v/>
      </c>
      <c r="K471" s="29"/>
      <c r="L471" s="31"/>
    </row>
    <row r="472" spans="2:12" x14ac:dyDescent="0.25">
      <c r="B472" s="22"/>
      <c r="C472" s="23"/>
      <c r="D472" s="22"/>
      <c r="E472" s="32"/>
      <c r="F472" s="25"/>
      <c r="G472" s="26"/>
      <c r="H472" s="33"/>
      <c r="I472" s="32"/>
      <c r="J472" s="32" t="str">
        <f t="shared" si="9"/>
        <v/>
      </c>
      <c r="K472" s="29"/>
      <c r="L472" s="31"/>
    </row>
    <row r="473" spans="2:12" x14ac:dyDescent="0.25">
      <c r="B473" s="22"/>
      <c r="C473" s="23"/>
      <c r="D473" s="22"/>
      <c r="E473" s="32"/>
      <c r="F473" s="25"/>
      <c r="G473" s="26"/>
      <c r="H473" s="33"/>
      <c r="I473" s="32"/>
      <c r="J473" s="32" t="str">
        <f t="shared" si="9"/>
        <v/>
      </c>
      <c r="K473" s="29"/>
      <c r="L473" s="31"/>
    </row>
    <row r="474" spans="2:12" x14ac:dyDescent="0.25">
      <c r="B474" s="22"/>
      <c r="C474" s="23"/>
      <c r="D474" s="22"/>
      <c r="E474" s="32"/>
      <c r="F474" s="25"/>
      <c r="G474" s="26"/>
      <c r="H474" s="33"/>
      <c r="I474" s="32"/>
      <c r="J474" s="32" t="str">
        <f t="shared" si="9"/>
        <v/>
      </c>
      <c r="K474" s="29"/>
      <c r="L474" s="31"/>
    </row>
    <row r="475" spans="2:12" x14ac:dyDescent="0.25">
      <c r="B475" s="22"/>
      <c r="C475" s="23"/>
      <c r="D475" s="22"/>
      <c r="E475" s="32"/>
      <c r="F475" s="25"/>
      <c r="G475" s="26"/>
      <c r="H475" s="33"/>
      <c r="I475" s="32"/>
      <c r="J475" s="32" t="str">
        <f t="shared" si="9"/>
        <v/>
      </c>
      <c r="K475" s="29"/>
      <c r="L475" s="31"/>
    </row>
    <row r="476" spans="2:12" x14ac:dyDescent="0.25">
      <c r="B476" s="22"/>
      <c r="C476" s="23"/>
      <c r="D476" s="22"/>
      <c r="E476" s="32"/>
      <c r="F476" s="25"/>
      <c r="G476" s="26"/>
      <c r="H476" s="33"/>
      <c r="I476" s="32"/>
      <c r="J476" s="32" t="str">
        <f t="shared" si="9"/>
        <v/>
      </c>
      <c r="K476" s="29"/>
      <c r="L476" s="31"/>
    </row>
    <row r="477" spans="2:12" x14ac:dyDescent="0.25">
      <c r="B477" s="22"/>
      <c r="C477" s="23"/>
      <c r="D477" s="22"/>
      <c r="E477" s="32"/>
      <c r="F477" s="25"/>
      <c r="G477" s="26"/>
      <c r="H477" s="33"/>
      <c r="I477" s="32"/>
      <c r="J477" s="32" t="str">
        <f t="shared" si="9"/>
        <v/>
      </c>
      <c r="K477" s="29"/>
      <c r="L477" s="31"/>
    </row>
    <row r="478" spans="2:12" x14ac:dyDescent="0.25">
      <c r="B478" s="22"/>
      <c r="C478" s="23"/>
      <c r="D478" s="22"/>
      <c r="E478" s="32"/>
      <c r="F478" s="25"/>
      <c r="G478" s="26"/>
      <c r="H478" s="33"/>
      <c r="I478" s="32"/>
      <c r="J478" s="32" t="str">
        <f t="shared" si="9"/>
        <v/>
      </c>
      <c r="K478" s="29"/>
      <c r="L478" s="31"/>
    </row>
    <row r="479" spans="2:12" x14ac:dyDescent="0.25">
      <c r="B479" s="22"/>
      <c r="C479" s="23"/>
      <c r="D479" s="22"/>
      <c r="E479" s="32"/>
      <c r="F479" s="25"/>
      <c r="G479" s="26"/>
      <c r="H479" s="33"/>
      <c r="I479" s="32"/>
      <c r="J479" s="32" t="str">
        <f t="shared" si="9"/>
        <v/>
      </c>
      <c r="K479" s="29"/>
      <c r="L479" s="31"/>
    </row>
    <row r="480" spans="2:12" x14ac:dyDescent="0.25">
      <c r="B480" s="22"/>
      <c r="C480" s="23"/>
      <c r="D480" s="22"/>
      <c r="E480" s="32"/>
      <c r="F480" s="25"/>
      <c r="G480" s="26"/>
      <c r="H480" s="33"/>
      <c r="I480" s="32"/>
      <c r="J480" s="32" t="str">
        <f t="shared" si="9"/>
        <v/>
      </c>
      <c r="K480" s="29"/>
      <c r="L480" s="31"/>
    </row>
    <row r="481" spans="2:12" x14ac:dyDescent="0.25">
      <c r="B481" s="22"/>
      <c r="C481" s="23"/>
      <c r="D481" s="22"/>
      <c r="E481" s="32"/>
      <c r="F481" s="25"/>
      <c r="G481" s="26"/>
      <c r="H481" s="33"/>
      <c r="I481" s="32"/>
      <c r="J481" s="32" t="str">
        <f t="shared" si="9"/>
        <v/>
      </c>
      <c r="K481" s="29"/>
      <c r="L481" s="31"/>
    </row>
    <row r="482" spans="2:12" x14ac:dyDescent="0.25">
      <c r="B482" s="22"/>
      <c r="C482" s="23"/>
      <c r="D482" s="22"/>
      <c r="E482" s="32"/>
      <c r="F482" s="25"/>
      <c r="G482" s="26"/>
      <c r="H482" s="33"/>
      <c r="I482" s="32"/>
      <c r="J482" s="32" t="str">
        <f t="shared" si="9"/>
        <v/>
      </c>
      <c r="K482" s="29"/>
      <c r="L482" s="31"/>
    </row>
    <row r="483" spans="2:12" x14ac:dyDescent="0.25">
      <c r="B483" s="22"/>
      <c r="C483" s="23"/>
      <c r="D483" s="22"/>
      <c r="E483" s="32"/>
      <c r="F483" s="25"/>
      <c r="G483" s="26"/>
      <c r="H483" s="33"/>
      <c r="I483" s="32"/>
      <c r="J483" s="32" t="str">
        <f t="shared" si="9"/>
        <v/>
      </c>
      <c r="K483" s="29"/>
      <c r="L483" s="31"/>
    </row>
    <row r="484" spans="2:12" x14ac:dyDescent="0.25">
      <c r="B484" s="22"/>
      <c r="C484" s="23"/>
      <c r="D484" s="22"/>
      <c r="E484" s="32"/>
      <c r="F484" s="25"/>
      <c r="G484" s="26"/>
      <c r="H484" s="33"/>
      <c r="I484" s="32"/>
      <c r="J484" s="32" t="str">
        <f t="shared" si="9"/>
        <v/>
      </c>
      <c r="K484" s="29"/>
      <c r="L484" s="31"/>
    </row>
    <row r="485" spans="2:12" x14ac:dyDescent="0.25">
      <c r="B485" s="22"/>
      <c r="C485" s="23"/>
      <c r="D485" s="22"/>
      <c r="E485" s="32"/>
      <c r="F485" s="25"/>
      <c r="G485" s="26"/>
      <c r="H485" s="33"/>
      <c r="I485" s="32"/>
      <c r="J485" s="32" t="str">
        <f t="shared" si="9"/>
        <v/>
      </c>
      <c r="K485" s="29"/>
      <c r="L485" s="31"/>
    </row>
    <row r="486" spans="2:12" x14ac:dyDescent="0.25">
      <c r="B486" s="22"/>
      <c r="C486" s="23"/>
      <c r="D486" s="22"/>
      <c r="E486" s="32"/>
      <c r="F486" s="25"/>
      <c r="G486" s="26"/>
      <c r="H486" s="33"/>
      <c r="I486" s="32"/>
      <c r="J486" s="32" t="str">
        <f t="shared" si="9"/>
        <v/>
      </c>
      <c r="K486" s="29"/>
      <c r="L486" s="31"/>
    </row>
    <row r="487" spans="2:12" x14ac:dyDescent="0.25">
      <c r="B487" s="22"/>
      <c r="C487" s="23"/>
      <c r="D487" s="22"/>
      <c r="E487" s="32"/>
      <c r="F487" s="25"/>
      <c r="G487" s="26"/>
      <c r="H487" s="33"/>
      <c r="I487" s="32"/>
      <c r="J487" s="32" t="str">
        <f t="shared" si="9"/>
        <v/>
      </c>
      <c r="K487" s="29"/>
      <c r="L487" s="31"/>
    </row>
    <row r="488" spans="2:12" x14ac:dyDescent="0.25">
      <c r="B488" s="22"/>
      <c r="C488" s="23"/>
      <c r="D488" s="22"/>
      <c r="E488" s="32"/>
      <c r="F488" s="25"/>
      <c r="G488" s="26"/>
      <c r="H488" s="33"/>
      <c r="I488" s="32"/>
      <c r="J488" s="32" t="str">
        <f t="shared" si="9"/>
        <v/>
      </c>
      <c r="K488" s="29"/>
      <c r="L488" s="31"/>
    </row>
    <row r="489" spans="2:12" x14ac:dyDescent="0.25">
      <c r="B489" s="22"/>
      <c r="C489" s="23"/>
      <c r="D489" s="22"/>
      <c r="E489" s="32"/>
      <c r="F489" s="25"/>
      <c r="G489" s="26"/>
      <c r="H489" s="33"/>
      <c r="I489" s="32"/>
      <c r="J489" s="32" t="str">
        <f t="shared" si="9"/>
        <v/>
      </c>
      <c r="K489" s="29"/>
      <c r="L489" s="31"/>
    </row>
    <row r="490" spans="2:12" x14ac:dyDescent="0.25">
      <c r="B490" s="22"/>
      <c r="C490" s="23"/>
      <c r="D490" s="22"/>
      <c r="E490" s="32"/>
      <c r="F490" s="25"/>
      <c r="G490" s="26"/>
      <c r="H490" s="33"/>
      <c r="I490" s="32"/>
      <c r="J490" s="32" t="str">
        <f t="shared" si="9"/>
        <v/>
      </c>
      <c r="K490" s="29"/>
      <c r="L490" s="31"/>
    </row>
    <row r="491" spans="2:12" x14ac:dyDescent="0.25">
      <c r="B491" s="22"/>
      <c r="C491" s="23"/>
      <c r="D491" s="22"/>
      <c r="E491" s="32"/>
      <c r="F491" s="25"/>
      <c r="G491" s="26"/>
      <c r="H491" s="33"/>
      <c r="I491" s="32"/>
      <c r="J491" s="32" t="str">
        <f t="shared" si="9"/>
        <v/>
      </c>
      <c r="K491" s="29"/>
      <c r="L491" s="31"/>
    </row>
    <row r="492" spans="2:12" x14ac:dyDescent="0.25">
      <c r="B492" s="22"/>
      <c r="C492" s="23"/>
      <c r="D492" s="22"/>
      <c r="E492" s="32"/>
      <c r="F492" s="25"/>
      <c r="G492" s="26"/>
      <c r="H492" s="33"/>
      <c r="I492" s="32"/>
      <c r="J492" s="32" t="str">
        <f t="shared" si="9"/>
        <v/>
      </c>
      <c r="K492" s="29"/>
      <c r="L492" s="31"/>
    </row>
    <row r="493" spans="2:12" x14ac:dyDescent="0.25">
      <c r="B493" s="22"/>
      <c r="C493" s="23"/>
      <c r="D493" s="22"/>
      <c r="E493" s="32"/>
      <c r="F493" s="25"/>
      <c r="G493" s="26"/>
      <c r="H493" s="33"/>
      <c r="I493" s="32"/>
      <c r="J493" s="32" t="str">
        <f t="shared" si="9"/>
        <v/>
      </c>
      <c r="K493" s="29"/>
      <c r="L493" s="31"/>
    </row>
    <row r="494" spans="2:12" x14ac:dyDescent="0.25">
      <c r="B494" s="22"/>
      <c r="C494" s="23"/>
      <c r="D494" s="22"/>
      <c r="E494" s="32"/>
      <c r="F494" s="25"/>
      <c r="G494" s="26"/>
      <c r="H494" s="33"/>
      <c r="I494" s="32"/>
      <c r="J494" s="32" t="str">
        <f t="shared" si="9"/>
        <v/>
      </c>
      <c r="K494" s="29"/>
      <c r="L494" s="31"/>
    </row>
    <row r="495" spans="2:12" x14ac:dyDescent="0.25">
      <c r="B495" s="22"/>
      <c r="C495" s="23"/>
      <c r="D495" s="22"/>
      <c r="E495" s="32"/>
      <c r="F495" s="25"/>
      <c r="G495" s="26"/>
      <c r="H495" s="33"/>
      <c r="I495" s="32"/>
      <c r="J495" s="32" t="str">
        <f t="shared" si="9"/>
        <v/>
      </c>
      <c r="K495" s="29"/>
      <c r="L495" s="31"/>
    </row>
    <row r="496" spans="2:12" x14ac:dyDescent="0.25">
      <c r="B496" s="22"/>
      <c r="C496" s="23"/>
      <c r="D496" s="22"/>
      <c r="E496" s="32"/>
      <c r="F496" s="25"/>
      <c r="G496" s="26"/>
      <c r="H496" s="33"/>
      <c r="I496" s="32"/>
      <c r="J496" s="32" t="str">
        <f t="shared" si="9"/>
        <v/>
      </c>
      <c r="K496" s="29"/>
      <c r="L496" s="31"/>
    </row>
    <row r="497" spans="2:12" x14ac:dyDescent="0.25">
      <c r="B497" s="22"/>
      <c r="C497" s="23"/>
      <c r="D497" s="22"/>
      <c r="E497" s="32"/>
      <c r="F497" s="25"/>
      <c r="G497" s="26"/>
      <c r="H497" s="33"/>
      <c r="I497" s="32"/>
      <c r="J497" s="32" t="str">
        <f t="shared" si="9"/>
        <v/>
      </c>
      <c r="K497" s="29"/>
      <c r="L497" s="31"/>
    </row>
    <row r="498" spans="2:12" x14ac:dyDescent="0.25">
      <c r="B498" s="22"/>
      <c r="C498" s="23"/>
      <c r="D498" s="22"/>
      <c r="E498" s="32"/>
      <c r="F498" s="25"/>
      <c r="G498" s="26"/>
      <c r="H498" s="33"/>
      <c r="I498" s="32"/>
      <c r="J498" s="32" t="str">
        <f t="shared" si="9"/>
        <v/>
      </c>
      <c r="K498" s="29"/>
      <c r="L498" s="31"/>
    </row>
    <row r="499" spans="2:12" x14ac:dyDescent="0.25">
      <c r="B499" s="22"/>
      <c r="C499" s="23"/>
      <c r="D499" s="22"/>
      <c r="E499" s="32"/>
      <c r="F499" s="25"/>
      <c r="G499" s="26"/>
      <c r="H499" s="33"/>
      <c r="I499" s="32"/>
      <c r="J499" s="32" t="str">
        <f t="shared" si="9"/>
        <v/>
      </c>
      <c r="K499" s="29"/>
      <c r="L499" s="31"/>
    </row>
    <row r="500" spans="2:12" x14ac:dyDescent="0.25">
      <c r="B500" s="22"/>
      <c r="C500" s="23"/>
      <c r="D500" s="22"/>
      <c r="E500" s="32"/>
      <c r="F500" s="25"/>
      <c r="G500" s="26"/>
      <c r="H500" s="33"/>
      <c r="I500" s="32"/>
      <c r="J500" s="32" t="str">
        <f t="shared" si="9"/>
        <v/>
      </c>
      <c r="K500" s="29"/>
      <c r="L500" s="31"/>
    </row>
    <row r="501" spans="2:12" hidden="1" x14ac:dyDescent="0.25">
      <c r="J501" s="1" t="str">
        <f t="shared" si="9"/>
        <v/>
      </c>
    </row>
  </sheetData>
  <sheetProtection algorithmName="SHA-512" hashValue="3lN4MjYYh1VrUWzs4oBFPYXBCyS8lrrVpLqaqIWqyU5zB/tssIDy2J4SIw8OwNqx2QbN1GaNMwd+CQGKfrtCPg==" saltValue="bSQV/sZ4OC3yzLr9zgln7A==" spinCount="100000" sheet="1" objects="1" scenarios="1" sort="0" autoFilter="0"/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AB21679-0DCD-4705-9DC5-274994219C0A}">
          <x14:formula1>
            <xm:f>DePara!$I$2:$I$4</xm:f>
          </x14:formula1>
          <xm:sqref>I3:I501</xm:sqref>
        </x14:dataValidation>
        <x14:dataValidation type="list" allowBlank="1" showInputMessage="1" showErrorMessage="1" xr:uid="{E1843069-4161-4F35-AA6A-D6666309E524}">
          <x14:formula1>
            <xm:f>DePara!$E$2</xm:f>
          </x14:formula1>
          <xm:sqref>E3:E501</xm:sqref>
        </x14:dataValidation>
        <x14:dataValidation type="list" allowBlank="1" showInputMessage="1" showErrorMessage="1" xr:uid="{BD747FCD-BA72-4B20-8529-1481469EB969}">
          <x14:formula1>
            <xm:f>DePara!$G$2:$G$5</xm:f>
          </x14:formula1>
          <xm:sqref>H3:H501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4C0A5-A11C-4137-9596-D8488849E0F6}">
  <sheetPr codeName="Planilha3"/>
  <dimension ref="A1:J500"/>
  <sheetViews>
    <sheetView showGridLines="0" showRowColHeaders="0" workbookViewId="0">
      <pane xSplit="1" ySplit="2" topLeftCell="B3" activePane="bottomRight" state="frozen"/>
      <selection activeCell="D36" sqref="D36"/>
      <selection pane="topRight" activeCell="D36" sqref="D36"/>
      <selection pane="bottomLeft" activeCell="D36" sqref="D36"/>
      <selection pane="bottomRight"/>
    </sheetView>
  </sheetViews>
  <sheetFormatPr defaultColWidth="0" defaultRowHeight="15" zeroHeight="1" x14ac:dyDescent="0.25"/>
  <cols>
    <col min="1" max="1" width="9.140625" customWidth="1"/>
    <col min="2" max="2" width="20" style="5" customWidth="1"/>
    <col min="3" max="3" width="20" style="20" customWidth="1"/>
    <col min="4" max="4" width="20" style="21" customWidth="1"/>
    <col min="5" max="5" width="20" style="20" customWidth="1"/>
    <col min="6" max="10" width="0" hidden="1" customWidth="1"/>
    <col min="11" max="16384" width="9.140625" hidden="1"/>
  </cols>
  <sheetData>
    <row r="1" spans="1:10" x14ac:dyDescent="0.25"/>
    <row r="2" spans="1:10" ht="15.75" x14ac:dyDescent="0.25">
      <c r="A2" s="8" t="s">
        <v>108</v>
      </c>
      <c r="B2" s="17" t="s">
        <v>92</v>
      </c>
      <c r="C2" s="19" t="s">
        <v>93</v>
      </c>
      <c r="D2" s="13" t="s">
        <v>3</v>
      </c>
      <c r="E2" s="19" t="s">
        <v>86</v>
      </c>
      <c r="F2" s="13"/>
      <c r="G2" s="2"/>
      <c r="H2" s="2"/>
      <c r="I2" s="2"/>
      <c r="J2" s="2"/>
    </row>
    <row r="3" spans="1:10" x14ac:dyDescent="0.25">
      <c r="B3" s="23">
        <v>44409</v>
      </c>
      <c r="C3" s="35" t="s">
        <v>16</v>
      </c>
      <c r="D3" s="26">
        <v>13854.29</v>
      </c>
      <c r="E3" s="36" t="s">
        <v>89</v>
      </c>
      <c r="F3" s="14"/>
      <c r="G3" s="1"/>
      <c r="H3" s="1"/>
      <c r="I3" s="7"/>
      <c r="J3" s="7"/>
    </row>
    <row r="4" spans="1:10" x14ac:dyDescent="0.25">
      <c r="B4" s="23">
        <v>44417</v>
      </c>
      <c r="C4" s="35" t="s">
        <v>18</v>
      </c>
      <c r="D4" s="26">
        <v>14043.91</v>
      </c>
      <c r="E4" s="36" t="s">
        <v>90</v>
      </c>
    </row>
    <row r="5" spans="1:10" x14ac:dyDescent="0.25">
      <c r="B5" s="23">
        <v>44419</v>
      </c>
      <c r="C5" s="35" t="s">
        <v>20</v>
      </c>
      <c r="D5" s="26">
        <v>14091.01</v>
      </c>
      <c r="E5" s="36" t="s">
        <v>89</v>
      </c>
    </row>
    <row r="6" spans="1:10" x14ac:dyDescent="0.25">
      <c r="B6" s="23">
        <v>44433</v>
      </c>
      <c r="C6" s="35" t="s">
        <v>18</v>
      </c>
      <c r="D6" s="26">
        <v>14119.11</v>
      </c>
      <c r="E6" s="36" t="s">
        <v>90</v>
      </c>
    </row>
    <row r="7" spans="1:10" x14ac:dyDescent="0.25">
      <c r="B7" s="23">
        <v>44419</v>
      </c>
      <c r="C7" s="35" t="s">
        <v>21</v>
      </c>
      <c r="D7" s="26">
        <v>14166.21</v>
      </c>
      <c r="E7" s="36" t="s">
        <v>89</v>
      </c>
    </row>
    <row r="8" spans="1:10" x14ac:dyDescent="0.25">
      <c r="B8" s="23">
        <v>44433</v>
      </c>
      <c r="C8" s="35" t="s">
        <v>22</v>
      </c>
      <c r="D8" s="26">
        <v>14091.01</v>
      </c>
      <c r="E8" s="36" t="s">
        <v>89</v>
      </c>
    </row>
    <row r="9" spans="1:10" x14ac:dyDescent="0.25">
      <c r="B9" s="23">
        <v>44409</v>
      </c>
      <c r="C9" s="35" t="s">
        <v>16</v>
      </c>
      <c r="D9" s="26">
        <v>13854.29</v>
      </c>
      <c r="E9" s="36" t="s">
        <v>91</v>
      </c>
    </row>
    <row r="10" spans="1:10" x14ac:dyDescent="0.25">
      <c r="B10" s="23">
        <v>44417</v>
      </c>
      <c r="C10" s="35" t="s">
        <v>18</v>
      </c>
      <c r="D10" s="26">
        <v>14043.91</v>
      </c>
      <c r="E10" s="36" t="s">
        <v>91</v>
      </c>
    </row>
    <row r="11" spans="1:10" x14ac:dyDescent="0.25">
      <c r="B11" s="23">
        <v>44419</v>
      </c>
      <c r="C11" s="35" t="s">
        <v>20</v>
      </c>
      <c r="D11" s="26">
        <v>14091.01</v>
      </c>
      <c r="E11" s="36" t="s">
        <v>89</v>
      </c>
    </row>
    <row r="12" spans="1:10" x14ac:dyDescent="0.25">
      <c r="B12" s="23">
        <v>44433</v>
      </c>
      <c r="C12" s="35" t="s">
        <v>18</v>
      </c>
      <c r="D12" s="26">
        <v>14119.11</v>
      </c>
      <c r="E12" s="36" t="s">
        <v>90</v>
      </c>
    </row>
    <row r="13" spans="1:10" x14ac:dyDescent="0.25">
      <c r="B13" s="23">
        <v>44419</v>
      </c>
      <c r="C13" s="35" t="s">
        <v>21</v>
      </c>
      <c r="D13" s="26">
        <v>14166.21</v>
      </c>
      <c r="E13" s="36" t="s">
        <v>89</v>
      </c>
    </row>
    <row r="14" spans="1:10" x14ac:dyDescent="0.25">
      <c r="B14" s="23"/>
      <c r="C14" s="35"/>
      <c r="D14" s="26"/>
      <c r="E14" s="36"/>
    </row>
    <row r="15" spans="1:10" x14ac:dyDescent="0.25">
      <c r="B15" s="23"/>
      <c r="C15" s="35"/>
      <c r="D15" s="26"/>
      <c r="E15" s="36"/>
    </row>
    <row r="16" spans="1:10" x14ac:dyDescent="0.25">
      <c r="B16" s="23"/>
      <c r="C16" s="35"/>
      <c r="D16" s="26"/>
      <c r="E16" s="36"/>
    </row>
    <row r="17" spans="2:5" x14ac:dyDescent="0.25">
      <c r="B17" s="23"/>
      <c r="C17" s="35"/>
      <c r="D17" s="26"/>
      <c r="E17" s="36"/>
    </row>
    <row r="18" spans="2:5" x14ac:dyDescent="0.25">
      <c r="B18" s="23"/>
      <c r="C18" s="35"/>
      <c r="D18" s="26"/>
      <c r="E18" s="36"/>
    </row>
    <row r="19" spans="2:5" x14ac:dyDescent="0.25">
      <c r="B19" s="23"/>
      <c r="C19" s="35"/>
      <c r="D19" s="26"/>
      <c r="E19" s="36"/>
    </row>
    <row r="20" spans="2:5" x14ac:dyDescent="0.25">
      <c r="B20" s="23"/>
      <c r="C20" s="35"/>
      <c r="D20" s="26"/>
      <c r="E20" s="36"/>
    </row>
    <row r="21" spans="2:5" x14ac:dyDescent="0.25">
      <c r="B21" s="23"/>
      <c r="C21" s="35"/>
      <c r="D21" s="37"/>
      <c r="E21" s="36"/>
    </row>
    <row r="22" spans="2:5" x14ac:dyDescent="0.25">
      <c r="B22" s="23"/>
      <c r="C22" s="35"/>
      <c r="D22" s="37"/>
      <c r="E22" s="36"/>
    </row>
    <row r="23" spans="2:5" x14ac:dyDescent="0.25">
      <c r="B23" s="23"/>
      <c r="C23" s="35"/>
      <c r="D23" s="37"/>
      <c r="E23" s="36"/>
    </row>
    <row r="24" spans="2:5" x14ac:dyDescent="0.25">
      <c r="B24" s="23"/>
      <c r="C24" s="35"/>
      <c r="D24" s="37"/>
      <c r="E24" s="36"/>
    </row>
    <row r="25" spans="2:5" x14ac:dyDescent="0.25">
      <c r="B25" s="23"/>
      <c r="C25" s="35"/>
      <c r="D25" s="37"/>
      <c r="E25" s="36"/>
    </row>
    <row r="26" spans="2:5" x14ac:dyDescent="0.25">
      <c r="B26" s="23"/>
      <c r="C26" s="35"/>
      <c r="D26" s="37"/>
      <c r="E26" s="36"/>
    </row>
    <row r="27" spans="2:5" x14ac:dyDescent="0.25">
      <c r="B27" s="23"/>
      <c r="C27" s="35"/>
      <c r="D27" s="37"/>
      <c r="E27" s="36"/>
    </row>
    <row r="28" spans="2:5" x14ac:dyDescent="0.25">
      <c r="B28" s="23"/>
      <c r="C28" s="35"/>
      <c r="D28" s="37"/>
      <c r="E28" s="36"/>
    </row>
    <row r="29" spans="2:5" x14ac:dyDescent="0.25">
      <c r="B29" s="23"/>
      <c r="C29" s="35"/>
      <c r="D29" s="37"/>
      <c r="E29" s="36"/>
    </row>
    <row r="30" spans="2:5" x14ac:dyDescent="0.25">
      <c r="B30" s="23"/>
      <c r="C30" s="35"/>
      <c r="D30" s="37"/>
      <c r="E30" s="36"/>
    </row>
    <row r="31" spans="2:5" x14ac:dyDescent="0.25">
      <c r="B31" s="23"/>
      <c r="C31" s="35"/>
      <c r="D31" s="37"/>
      <c r="E31" s="36"/>
    </row>
    <row r="32" spans="2:5" x14ac:dyDescent="0.25">
      <c r="B32" s="23"/>
      <c r="C32" s="35"/>
      <c r="D32" s="37"/>
      <c r="E32" s="36"/>
    </row>
    <row r="33" spans="2:5" x14ac:dyDescent="0.25">
      <c r="B33" s="23"/>
      <c r="C33" s="35"/>
      <c r="D33" s="37"/>
      <c r="E33" s="36"/>
    </row>
    <row r="34" spans="2:5" x14ac:dyDescent="0.25">
      <c r="B34" s="23"/>
      <c r="C34" s="35"/>
      <c r="D34" s="37"/>
      <c r="E34" s="36"/>
    </row>
    <row r="35" spans="2:5" x14ac:dyDescent="0.25">
      <c r="B35" s="23"/>
      <c r="C35" s="35"/>
      <c r="D35" s="37"/>
      <c r="E35" s="36"/>
    </row>
    <row r="36" spans="2:5" x14ac:dyDescent="0.25">
      <c r="B36" s="23"/>
      <c r="C36" s="35"/>
      <c r="D36" s="37"/>
      <c r="E36" s="36"/>
    </row>
    <row r="37" spans="2:5" x14ac:dyDescent="0.25">
      <c r="B37" s="23"/>
      <c r="C37" s="35"/>
      <c r="D37" s="37"/>
      <c r="E37" s="36"/>
    </row>
    <row r="38" spans="2:5" x14ac:dyDescent="0.25">
      <c r="B38" s="23"/>
      <c r="C38" s="35"/>
      <c r="D38" s="37"/>
      <c r="E38" s="36"/>
    </row>
    <row r="39" spans="2:5" x14ac:dyDescent="0.25">
      <c r="B39" s="23"/>
      <c r="C39" s="35"/>
      <c r="D39" s="37"/>
      <c r="E39" s="36"/>
    </row>
    <row r="40" spans="2:5" x14ac:dyDescent="0.25">
      <c r="B40" s="23"/>
      <c r="C40" s="35"/>
      <c r="D40" s="37"/>
      <c r="E40" s="36"/>
    </row>
    <row r="41" spans="2:5" x14ac:dyDescent="0.25">
      <c r="B41" s="23"/>
      <c r="C41" s="35"/>
      <c r="D41" s="37"/>
      <c r="E41" s="36"/>
    </row>
    <row r="42" spans="2:5" x14ac:dyDescent="0.25">
      <c r="B42" s="23"/>
      <c r="C42" s="35"/>
      <c r="D42" s="37"/>
      <c r="E42" s="36"/>
    </row>
    <row r="43" spans="2:5" x14ac:dyDescent="0.25">
      <c r="B43" s="23"/>
      <c r="C43" s="35"/>
      <c r="D43" s="37"/>
      <c r="E43" s="36"/>
    </row>
    <row r="44" spans="2:5" x14ac:dyDescent="0.25">
      <c r="B44" s="23"/>
      <c r="C44" s="35"/>
      <c r="D44" s="37"/>
      <c r="E44" s="36"/>
    </row>
    <row r="45" spans="2:5" x14ac:dyDescent="0.25">
      <c r="B45" s="23"/>
      <c r="C45" s="35"/>
      <c r="D45" s="37"/>
      <c r="E45" s="36"/>
    </row>
    <row r="46" spans="2:5" x14ac:dyDescent="0.25">
      <c r="B46" s="23"/>
      <c r="C46" s="35"/>
      <c r="D46" s="37"/>
      <c r="E46" s="36"/>
    </row>
    <row r="47" spans="2:5" x14ac:dyDescent="0.25">
      <c r="B47" s="23"/>
      <c r="C47" s="35"/>
      <c r="D47" s="37"/>
      <c r="E47" s="36"/>
    </row>
    <row r="48" spans="2:5" x14ac:dyDescent="0.25">
      <c r="B48" s="23"/>
      <c r="C48" s="35"/>
      <c r="D48" s="37"/>
      <c r="E48" s="36"/>
    </row>
    <row r="49" spans="2:5" x14ac:dyDescent="0.25">
      <c r="B49" s="23"/>
      <c r="C49" s="35"/>
      <c r="D49" s="37"/>
      <c r="E49" s="36"/>
    </row>
    <row r="50" spans="2:5" x14ac:dyDescent="0.25">
      <c r="B50" s="23"/>
      <c r="C50" s="35"/>
      <c r="D50" s="37"/>
      <c r="E50" s="36"/>
    </row>
    <row r="51" spans="2:5" x14ac:dyDescent="0.25">
      <c r="B51" s="23"/>
      <c r="C51" s="35"/>
      <c r="D51" s="37"/>
      <c r="E51" s="36"/>
    </row>
    <row r="52" spans="2:5" x14ac:dyDescent="0.25">
      <c r="B52" s="23"/>
      <c r="C52" s="35"/>
      <c r="D52" s="37"/>
      <c r="E52" s="36"/>
    </row>
    <row r="53" spans="2:5" x14ac:dyDescent="0.25">
      <c r="B53" s="23"/>
      <c r="C53" s="35"/>
      <c r="D53" s="37"/>
      <c r="E53" s="36"/>
    </row>
    <row r="54" spans="2:5" x14ac:dyDescent="0.25">
      <c r="B54" s="23"/>
      <c r="C54" s="35"/>
      <c r="D54" s="37"/>
      <c r="E54" s="36"/>
    </row>
    <row r="55" spans="2:5" x14ac:dyDescent="0.25">
      <c r="B55" s="23"/>
      <c r="C55" s="35"/>
      <c r="D55" s="37"/>
      <c r="E55" s="36"/>
    </row>
    <row r="56" spans="2:5" x14ac:dyDescent="0.25">
      <c r="B56" s="23"/>
      <c r="C56" s="35"/>
      <c r="D56" s="37"/>
      <c r="E56" s="36"/>
    </row>
    <row r="57" spans="2:5" x14ac:dyDescent="0.25">
      <c r="B57" s="23"/>
      <c r="C57" s="35"/>
      <c r="D57" s="37"/>
      <c r="E57" s="36"/>
    </row>
    <row r="58" spans="2:5" x14ac:dyDescent="0.25">
      <c r="B58" s="23"/>
      <c r="C58" s="35"/>
      <c r="D58" s="37"/>
      <c r="E58" s="36"/>
    </row>
    <row r="59" spans="2:5" x14ac:dyDescent="0.25">
      <c r="B59" s="23"/>
      <c r="C59" s="35"/>
      <c r="D59" s="37"/>
      <c r="E59" s="36"/>
    </row>
    <row r="60" spans="2:5" x14ac:dyDescent="0.25">
      <c r="B60" s="23"/>
      <c r="C60" s="35"/>
      <c r="D60" s="37"/>
      <c r="E60" s="36"/>
    </row>
    <row r="61" spans="2:5" x14ac:dyDescent="0.25">
      <c r="B61" s="23"/>
      <c r="C61" s="35"/>
      <c r="D61" s="37"/>
      <c r="E61" s="36"/>
    </row>
    <row r="62" spans="2:5" x14ac:dyDescent="0.25">
      <c r="B62" s="23"/>
      <c r="C62" s="35"/>
      <c r="D62" s="37"/>
      <c r="E62" s="36"/>
    </row>
    <row r="63" spans="2:5" x14ac:dyDescent="0.25">
      <c r="B63" s="23"/>
      <c r="C63" s="35"/>
      <c r="D63" s="37"/>
      <c r="E63" s="36"/>
    </row>
    <row r="64" spans="2:5" x14ac:dyDescent="0.25">
      <c r="B64" s="23"/>
      <c r="C64" s="35"/>
      <c r="D64" s="37"/>
      <c r="E64" s="36"/>
    </row>
    <row r="65" spans="2:5" x14ac:dyDescent="0.25">
      <c r="B65" s="23"/>
      <c r="C65" s="35"/>
      <c r="D65" s="37"/>
      <c r="E65" s="36"/>
    </row>
    <row r="66" spans="2:5" x14ac:dyDescent="0.25">
      <c r="B66" s="23"/>
      <c r="C66" s="35"/>
      <c r="D66" s="37"/>
      <c r="E66" s="36"/>
    </row>
    <row r="67" spans="2:5" x14ac:dyDescent="0.25">
      <c r="B67" s="23"/>
      <c r="C67" s="35"/>
      <c r="D67" s="37"/>
      <c r="E67" s="36"/>
    </row>
    <row r="68" spans="2:5" x14ac:dyDescent="0.25">
      <c r="B68" s="23"/>
      <c r="C68" s="35"/>
      <c r="D68" s="37"/>
      <c r="E68" s="36"/>
    </row>
    <row r="69" spans="2:5" x14ac:dyDescent="0.25">
      <c r="B69" s="23"/>
      <c r="C69" s="35"/>
      <c r="D69" s="37"/>
      <c r="E69" s="36"/>
    </row>
    <row r="70" spans="2:5" x14ac:dyDescent="0.25">
      <c r="B70" s="23"/>
      <c r="C70" s="35"/>
      <c r="D70" s="37"/>
      <c r="E70" s="36"/>
    </row>
    <row r="71" spans="2:5" x14ac:dyDescent="0.25">
      <c r="B71" s="23"/>
      <c r="C71" s="35"/>
      <c r="D71" s="37"/>
      <c r="E71" s="36"/>
    </row>
    <row r="72" spans="2:5" x14ac:dyDescent="0.25">
      <c r="B72" s="23"/>
      <c r="C72" s="35"/>
      <c r="D72" s="37"/>
      <c r="E72" s="36"/>
    </row>
    <row r="73" spans="2:5" x14ac:dyDescent="0.25">
      <c r="B73" s="23"/>
      <c r="C73" s="35"/>
      <c r="D73" s="37"/>
      <c r="E73" s="36"/>
    </row>
    <row r="74" spans="2:5" x14ac:dyDescent="0.25">
      <c r="B74" s="23"/>
      <c r="C74" s="35"/>
      <c r="D74" s="37"/>
      <c r="E74" s="36"/>
    </row>
    <row r="75" spans="2:5" x14ac:dyDescent="0.25">
      <c r="B75" s="23"/>
      <c r="C75" s="35"/>
      <c r="D75" s="37"/>
      <c r="E75" s="36"/>
    </row>
    <row r="76" spans="2:5" x14ac:dyDescent="0.25">
      <c r="B76" s="23"/>
      <c r="C76" s="35"/>
      <c r="D76" s="37"/>
      <c r="E76" s="36"/>
    </row>
    <row r="77" spans="2:5" x14ac:dyDescent="0.25">
      <c r="B77" s="23"/>
      <c r="C77" s="35"/>
      <c r="D77" s="37"/>
      <c r="E77" s="36"/>
    </row>
    <row r="78" spans="2:5" x14ac:dyDescent="0.25">
      <c r="B78" s="23"/>
      <c r="C78" s="35"/>
      <c r="D78" s="37"/>
      <c r="E78" s="36"/>
    </row>
    <row r="79" spans="2:5" x14ac:dyDescent="0.25">
      <c r="B79" s="23"/>
      <c r="C79" s="35"/>
      <c r="D79" s="37"/>
      <c r="E79" s="36"/>
    </row>
    <row r="80" spans="2:5" x14ac:dyDescent="0.25">
      <c r="B80" s="23"/>
      <c r="C80" s="35"/>
      <c r="D80" s="37"/>
      <c r="E80" s="36"/>
    </row>
    <row r="81" spans="2:5" x14ac:dyDescent="0.25">
      <c r="B81" s="23"/>
      <c r="C81" s="35"/>
      <c r="D81" s="37"/>
      <c r="E81" s="36"/>
    </row>
    <row r="82" spans="2:5" x14ac:dyDescent="0.25">
      <c r="B82" s="23"/>
      <c r="C82" s="35"/>
      <c r="D82" s="37"/>
      <c r="E82" s="36"/>
    </row>
    <row r="83" spans="2:5" x14ac:dyDescent="0.25">
      <c r="B83" s="23"/>
      <c r="C83" s="35"/>
      <c r="D83" s="37"/>
      <c r="E83" s="36"/>
    </row>
    <row r="84" spans="2:5" x14ac:dyDescent="0.25">
      <c r="B84" s="23"/>
      <c r="C84" s="35"/>
      <c r="D84" s="37"/>
      <c r="E84" s="36"/>
    </row>
    <row r="85" spans="2:5" x14ac:dyDescent="0.25">
      <c r="B85" s="23"/>
      <c r="C85" s="35"/>
      <c r="D85" s="37"/>
      <c r="E85" s="36"/>
    </row>
    <row r="86" spans="2:5" x14ac:dyDescent="0.25">
      <c r="B86" s="23"/>
      <c r="C86" s="35"/>
      <c r="D86" s="37"/>
      <c r="E86" s="36"/>
    </row>
    <row r="87" spans="2:5" x14ac:dyDescent="0.25">
      <c r="B87" s="23"/>
      <c r="C87" s="35"/>
      <c r="D87" s="37"/>
      <c r="E87" s="36"/>
    </row>
    <row r="88" spans="2:5" x14ac:dyDescent="0.25">
      <c r="B88" s="23"/>
      <c r="C88" s="35"/>
      <c r="D88" s="37"/>
      <c r="E88" s="36"/>
    </row>
    <row r="89" spans="2:5" x14ac:dyDescent="0.25">
      <c r="B89" s="23"/>
      <c r="C89" s="35"/>
      <c r="D89" s="37"/>
      <c r="E89" s="36"/>
    </row>
    <row r="90" spans="2:5" x14ac:dyDescent="0.25">
      <c r="B90" s="23"/>
      <c r="C90" s="35"/>
      <c r="D90" s="37"/>
      <c r="E90" s="36"/>
    </row>
    <row r="91" spans="2:5" x14ac:dyDescent="0.25">
      <c r="B91" s="23"/>
      <c r="C91" s="35"/>
      <c r="D91" s="37"/>
      <c r="E91" s="36"/>
    </row>
    <row r="92" spans="2:5" x14ac:dyDescent="0.25">
      <c r="B92" s="23"/>
      <c r="C92" s="35"/>
      <c r="D92" s="37"/>
      <c r="E92" s="36"/>
    </row>
    <row r="93" spans="2:5" x14ac:dyDescent="0.25">
      <c r="B93" s="23"/>
      <c r="C93" s="35"/>
      <c r="D93" s="37"/>
      <c r="E93" s="36"/>
    </row>
    <row r="94" spans="2:5" x14ac:dyDescent="0.25">
      <c r="B94" s="23"/>
      <c r="C94" s="35"/>
      <c r="D94" s="37"/>
      <c r="E94" s="36"/>
    </row>
    <row r="95" spans="2:5" x14ac:dyDescent="0.25">
      <c r="B95" s="23"/>
      <c r="C95" s="35"/>
      <c r="D95" s="37"/>
      <c r="E95" s="36"/>
    </row>
    <row r="96" spans="2:5" x14ac:dyDescent="0.25">
      <c r="B96" s="23"/>
      <c r="C96" s="35"/>
      <c r="D96" s="37"/>
      <c r="E96" s="36"/>
    </row>
    <row r="97" spans="2:5" x14ac:dyDescent="0.25">
      <c r="B97" s="23"/>
      <c r="C97" s="35"/>
      <c r="D97" s="37"/>
      <c r="E97" s="36"/>
    </row>
    <row r="98" spans="2:5" x14ac:dyDescent="0.25">
      <c r="B98" s="23"/>
      <c r="C98" s="35"/>
      <c r="D98" s="37"/>
      <c r="E98" s="36"/>
    </row>
    <row r="99" spans="2:5" x14ac:dyDescent="0.25">
      <c r="B99" s="23"/>
      <c r="C99" s="35"/>
      <c r="D99" s="37"/>
      <c r="E99" s="36"/>
    </row>
    <row r="100" spans="2:5" x14ac:dyDescent="0.25">
      <c r="B100" s="23"/>
      <c r="C100" s="35"/>
      <c r="D100" s="37"/>
      <c r="E100" s="36"/>
    </row>
    <row r="101" spans="2:5" x14ac:dyDescent="0.25">
      <c r="B101" s="23"/>
      <c r="C101" s="35"/>
      <c r="D101" s="37"/>
      <c r="E101" s="36"/>
    </row>
    <row r="102" spans="2:5" x14ac:dyDescent="0.25">
      <c r="B102" s="23"/>
      <c r="C102" s="35"/>
      <c r="D102" s="37"/>
      <c r="E102" s="36"/>
    </row>
    <row r="103" spans="2:5" x14ac:dyDescent="0.25">
      <c r="B103" s="23"/>
      <c r="C103" s="35"/>
      <c r="D103" s="37"/>
      <c r="E103" s="36"/>
    </row>
    <row r="104" spans="2:5" x14ac:dyDescent="0.25">
      <c r="B104" s="23"/>
      <c r="C104" s="35"/>
      <c r="D104" s="37"/>
      <c r="E104" s="36"/>
    </row>
    <row r="105" spans="2:5" x14ac:dyDescent="0.25">
      <c r="B105" s="23"/>
      <c r="C105" s="35"/>
      <c r="D105" s="37"/>
      <c r="E105" s="36"/>
    </row>
    <row r="106" spans="2:5" x14ac:dyDescent="0.25">
      <c r="B106" s="23"/>
      <c r="C106" s="35"/>
      <c r="D106" s="37"/>
      <c r="E106" s="36"/>
    </row>
    <row r="107" spans="2:5" x14ac:dyDescent="0.25">
      <c r="B107" s="23"/>
      <c r="C107" s="35"/>
      <c r="D107" s="37"/>
      <c r="E107" s="36"/>
    </row>
    <row r="108" spans="2:5" x14ac:dyDescent="0.25">
      <c r="B108" s="23"/>
      <c r="C108" s="35"/>
      <c r="D108" s="37"/>
      <c r="E108" s="36"/>
    </row>
    <row r="109" spans="2:5" x14ac:dyDescent="0.25">
      <c r="B109" s="23"/>
      <c r="C109" s="35"/>
      <c r="D109" s="37"/>
      <c r="E109" s="36"/>
    </row>
    <row r="110" spans="2:5" x14ac:dyDescent="0.25">
      <c r="B110" s="23"/>
      <c r="C110" s="35"/>
      <c r="D110" s="37"/>
      <c r="E110" s="36"/>
    </row>
    <row r="111" spans="2:5" x14ac:dyDescent="0.25">
      <c r="B111" s="23"/>
      <c r="C111" s="35"/>
      <c r="D111" s="37"/>
      <c r="E111" s="36"/>
    </row>
    <row r="112" spans="2:5" x14ac:dyDescent="0.25">
      <c r="B112" s="23"/>
      <c r="C112" s="35"/>
      <c r="D112" s="37"/>
      <c r="E112" s="36"/>
    </row>
    <row r="113" spans="2:5" x14ac:dyDescent="0.25">
      <c r="B113" s="23"/>
      <c r="C113" s="35"/>
      <c r="D113" s="37"/>
      <c r="E113" s="36"/>
    </row>
    <row r="114" spans="2:5" x14ac:dyDescent="0.25">
      <c r="B114" s="23"/>
      <c r="C114" s="35"/>
      <c r="D114" s="37"/>
      <c r="E114" s="36"/>
    </row>
    <row r="115" spans="2:5" x14ac:dyDescent="0.25">
      <c r="B115" s="23"/>
      <c r="C115" s="35"/>
      <c r="D115" s="37"/>
      <c r="E115" s="36"/>
    </row>
    <row r="116" spans="2:5" x14ac:dyDescent="0.25">
      <c r="B116" s="23"/>
      <c r="C116" s="35"/>
      <c r="D116" s="37"/>
      <c r="E116" s="36"/>
    </row>
    <row r="117" spans="2:5" x14ac:dyDescent="0.25">
      <c r="B117" s="23"/>
      <c r="C117" s="35"/>
      <c r="D117" s="37"/>
      <c r="E117" s="36"/>
    </row>
    <row r="118" spans="2:5" x14ac:dyDescent="0.25">
      <c r="B118" s="23"/>
      <c r="C118" s="35"/>
      <c r="D118" s="37"/>
      <c r="E118" s="36"/>
    </row>
    <row r="119" spans="2:5" x14ac:dyDescent="0.25">
      <c r="B119" s="23"/>
      <c r="C119" s="35"/>
      <c r="D119" s="37"/>
      <c r="E119" s="36"/>
    </row>
    <row r="120" spans="2:5" x14ac:dyDescent="0.25">
      <c r="B120" s="23"/>
      <c r="C120" s="35"/>
      <c r="D120" s="37"/>
      <c r="E120" s="36"/>
    </row>
    <row r="121" spans="2:5" x14ac:dyDescent="0.25">
      <c r="B121" s="23"/>
      <c r="C121" s="35"/>
      <c r="D121" s="37"/>
      <c r="E121" s="36"/>
    </row>
    <row r="122" spans="2:5" x14ac:dyDescent="0.25">
      <c r="B122" s="23"/>
      <c r="C122" s="35"/>
      <c r="D122" s="37"/>
      <c r="E122" s="36"/>
    </row>
    <row r="123" spans="2:5" x14ac:dyDescent="0.25">
      <c r="B123" s="23"/>
      <c r="C123" s="35"/>
      <c r="D123" s="37"/>
      <c r="E123" s="36"/>
    </row>
    <row r="124" spans="2:5" x14ac:dyDescent="0.25">
      <c r="B124" s="23"/>
      <c r="C124" s="35"/>
      <c r="D124" s="37"/>
      <c r="E124" s="36"/>
    </row>
    <row r="125" spans="2:5" x14ac:dyDescent="0.25">
      <c r="B125" s="23"/>
      <c r="C125" s="35"/>
      <c r="D125" s="37"/>
      <c r="E125" s="36"/>
    </row>
    <row r="126" spans="2:5" x14ac:dyDescent="0.25">
      <c r="B126" s="23"/>
      <c r="C126" s="35"/>
      <c r="D126" s="37"/>
      <c r="E126" s="36"/>
    </row>
    <row r="127" spans="2:5" x14ac:dyDescent="0.25">
      <c r="B127" s="23"/>
      <c r="C127" s="35"/>
      <c r="D127" s="37"/>
      <c r="E127" s="36"/>
    </row>
    <row r="128" spans="2:5" x14ac:dyDescent="0.25">
      <c r="B128" s="23"/>
      <c r="C128" s="35"/>
      <c r="D128" s="37"/>
      <c r="E128" s="36"/>
    </row>
    <row r="129" spans="2:5" x14ac:dyDescent="0.25">
      <c r="B129" s="23"/>
      <c r="C129" s="35"/>
      <c r="D129" s="37"/>
      <c r="E129" s="36"/>
    </row>
    <row r="130" spans="2:5" x14ac:dyDescent="0.25">
      <c r="B130" s="23"/>
      <c r="C130" s="35"/>
      <c r="D130" s="37"/>
      <c r="E130" s="36"/>
    </row>
    <row r="131" spans="2:5" x14ac:dyDescent="0.25">
      <c r="B131" s="23"/>
      <c r="C131" s="35"/>
      <c r="D131" s="37"/>
      <c r="E131" s="36"/>
    </row>
    <row r="132" spans="2:5" x14ac:dyDescent="0.25">
      <c r="B132" s="23"/>
      <c r="C132" s="35"/>
      <c r="D132" s="37"/>
      <c r="E132" s="36"/>
    </row>
    <row r="133" spans="2:5" x14ac:dyDescent="0.25">
      <c r="B133" s="23"/>
      <c r="C133" s="35"/>
      <c r="D133" s="37"/>
      <c r="E133" s="36"/>
    </row>
    <row r="134" spans="2:5" x14ac:dyDescent="0.25">
      <c r="B134" s="23"/>
      <c r="C134" s="35"/>
      <c r="D134" s="37"/>
      <c r="E134" s="36"/>
    </row>
    <row r="135" spans="2:5" x14ac:dyDescent="0.25">
      <c r="B135" s="23"/>
      <c r="C135" s="35"/>
      <c r="D135" s="37"/>
      <c r="E135" s="36"/>
    </row>
    <row r="136" spans="2:5" x14ac:dyDescent="0.25">
      <c r="B136" s="23"/>
      <c r="C136" s="35"/>
      <c r="D136" s="37"/>
      <c r="E136" s="36"/>
    </row>
    <row r="137" spans="2:5" x14ac:dyDescent="0.25">
      <c r="B137" s="23"/>
      <c r="C137" s="35"/>
      <c r="D137" s="37"/>
      <c r="E137" s="36"/>
    </row>
    <row r="138" spans="2:5" x14ac:dyDescent="0.25">
      <c r="B138" s="23"/>
      <c r="C138" s="35"/>
      <c r="D138" s="37"/>
      <c r="E138" s="36"/>
    </row>
    <row r="139" spans="2:5" x14ac:dyDescent="0.25">
      <c r="B139" s="23"/>
      <c r="C139" s="35"/>
      <c r="D139" s="37"/>
      <c r="E139" s="36"/>
    </row>
    <row r="140" spans="2:5" x14ac:dyDescent="0.25">
      <c r="B140" s="23"/>
      <c r="C140" s="35"/>
      <c r="D140" s="37"/>
      <c r="E140" s="36"/>
    </row>
    <row r="141" spans="2:5" x14ac:dyDescent="0.25">
      <c r="B141" s="23"/>
      <c r="C141" s="35"/>
      <c r="D141" s="37"/>
      <c r="E141" s="36"/>
    </row>
    <row r="142" spans="2:5" x14ac:dyDescent="0.25">
      <c r="B142" s="23"/>
      <c r="C142" s="35"/>
      <c r="D142" s="37"/>
      <c r="E142" s="36"/>
    </row>
    <row r="143" spans="2:5" x14ac:dyDescent="0.25">
      <c r="B143" s="23"/>
      <c r="C143" s="35"/>
      <c r="D143" s="37"/>
      <c r="E143" s="36"/>
    </row>
    <row r="144" spans="2:5" x14ac:dyDescent="0.25">
      <c r="B144" s="23"/>
      <c r="C144" s="35"/>
      <c r="D144" s="37"/>
      <c r="E144" s="36"/>
    </row>
    <row r="145" spans="2:5" x14ac:dyDescent="0.25">
      <c r="B145" s="23"/>
      <c r="C145" s="35"/>
      <c r="D145" s="37"/>
      <c r="E145" s="36"/>
    </row>
    <row r="146" spans="2:5" x14ac:dyDescent="0.25">
      <c r="B146" s="23"/>
      <c r="C146" s="35"/>
      <c r="D146" s="37"/>
      <c r="E146" s="36"/>
    </row>
    <row r="147" spans="2:5" x14ac:dyDescent="0.25">
      <c r="B147" s="23"/>
      <c r="C147" s="35"/>
      <c r="D147" s="37"/>
      <c r="E147" s="36"/>
    </row>
    <row r="148" spans="2:5" x14ac:dyDescent="0.25">
      <c r="B148" s="23"/>
      <c r="C148" s="35"/>
      <c r="D148" s="37"/>
      <c r="E148" s="36"/>
    </row>
    <row r="149" spans="2:5" x14ac:dyDescent="0.25">
      <c r="B149" s="23"/>
      <c r="C149" s="35"/>
      <c r="D149" s="37"/>
      <c r="E149" s="36"/>
    </row>
    <row r="150" spans="2:5" x14ac:dyDescent="0.25">
      <c r="B150" s="23"/>
      <c r="C150" s="35"/>
      <c r="D150" s="37"/>
      <c r="E150" s="36"/>
    </row>
    <row r="151" spans="2:5" x14ac:dyDescent="0.25">
      <c r="B151" s="23"/>
      <c r="C151" s="35"/>
      <c r="D151" s="37"/>
      <c r="E151" s="36"/>
    </row>
    <row r="152" spans="2:5" x14ac:dyDescent="0.25">
      <c r="B152" s="23"/>
      <c r="C152" s="35"/>
      <c r="D152" s="37"/>
      <c r="E152" s="36"/>
    </row>
    <row r="153" spans="2:5" x14ac:dyDescent="0.25">
      <c r="B153" s="23"/>
      <c r="C153" s="35"/>
      <c r="D153" s="37"/>
      <c r="E153" s="36"/>
    </row>
    <row r="154" spans="2:5" x14ac:dyDescent="0.25">
      <c r="B154" s="23"/>
      <c r="C154" s="35"/>
      <c r="D154" s="37"/>
      <c r="E154" s="36"/>
    </row>
    <row r="155" spans="2:5" x14ac:dyDescent="0.25">
      <c r="B155" s="23"/>
      <c r="C155" s="35"/>
      <c r="D155" s="37"/>
      <c r="E155" s="36"/>
    </row>
    <row r="156" spans="2:5" x14ac:dyDescent="0.25">
      <c r="B156" s="23"/>
      <c r="C156" s="35"/>
      <c r="D156" s="37"/>
      <c r="E156" s="36"/>
    </row>
    <row r="157" spans="2:5" x14ac:dyDescent="0.25">
      <c r="B157" s="23"/>
      <c r="C157" s="35"/>
      <c r="D157" s="37"/>
      <c r="E157" s="36"/>
    </row>
    <row r="158" spans="2:5" x14ac:dyDescent="0.25">
      <c r="B158" s="23"/>
      <c r="C158" s="35"/>
      <c r="D158" s="37"/>
      <c r="E158" s="36"/>
    </row>
    <row r="159" spans="2:5" x14ac:dyDescent="0.25">
      <c r="B159" s="23"/>
      <c r="C159" s="35"/>
      <c r="D159" s="37"/>
      <c r="E159" s="36"/>
    </row>
    <row r="160" spans="2:5" x14ac:dyDescent="0.25">
      <c r="B160" s="23"/>
      <c r="C160" s="35"/>
      <c r="D160" s="37"/>
      <c r="E160" s="36"/>
    </row>
    <row r="161" spans="2:5" x14ac:dyDescent="0.25">
      <c r="B161" s="23"/>
      <c r="C161" s="35"/>
      <c r="D161" s="37"/>
      <c r="E161" s="36"/>
    </row>
    <row r="162" spans="2:5" x14ac:dyDescent="0.25">
      <c r="B162" s="23"/>
      <c r="C162" s="35"/>
      <c r="D162" s="37"/>
      <c r="E162" s="36"/>
    </row>
    <row r="163" spans="2:5" x14ac:dyDescent="0.25">
      <c r="B163" s="23"/>
      <c r="C163" s="35"/>
      <c r="D163" s="37"/>
      <c r="E163" s="36"/>
    </row>
    <row r="164" spans="2:5" x14ac:dyDescent="0.25">
      <c r="B164" s="23"/>
      <c r="C164" s="35"/>
      <c r="D164" s="37"/>
      <c r="E164" s="36"/>
    </row>
    <row r="165" spans="2:5" x14ac:dyDescent="0.25">
      <c r="B165" s="23"/>
      <c r="C165" s="35"/>
      <c r="D165" s="37"/>
      <c r="E165" s="36"/>
    </row>
    <row r="166" spans="2:5" x14ac:dyDescent="0.25">
      <c r="B166" s="23"/>
      <c r="C166" s="35"/>
      <c r="D166" s="37"/>
      <c r="E166" s="36"/>
    </row>
    <row r="167" spans="2:5" x14ac:dyDescent="0.25">
      <c r="B167" s="23"/>
      <c r="C167" s="35"/>
      <c r="D167" s="37"/>
      <c r="E167" s="36"/>
    </row>
    <row r="168" spans="2:5" x14ac:dyDescent="0.25">
      <c r="B168" s="23"/>
      <c r="C168" s="35"/>
      <c r="D168" s="37"/>
      <c r="E168" s="36"/>
    </row>
    <row r="169" spans="2:5" x14ac:dyDescent="0.25">
      <c r="B169" s="23"/>
      <c r="C169" s="35"/>
      <c r="D169" s="37"/>
      <c r="E169" s="36"/>
    </row>
    <row r="170" spans="2:5" x14ac:dyDescent="0.25">
      <c r="B170" s="23"/>
      <c r="C170" s="35"/>
      <c r="D170" s="37"/>
      <c r="E170" s="36"/>
    </row>
    <row r="171" spans="2:5" x14ac:dyDescent="0.25">
      <c r="B171" s="23"/>
      <c r="C171" s="35"/>
      <c r="D171" s="37"/>
      <c r="E171" s="36"/>
    </row>
    <row r="172" spans="2:5" x14ac:dyDescent="0.25">
      <c r="B172" s="23"/>
      <c r="C172" s="35"/>
      <c r="D172" s="37"/>
      <c r="E172" s="36"/>
    </row>
    <row r="173" spans="2:5" x14ac:dyDescent="0.25">
      <c r="B173" s="23"/>
      <c r="C173" s="35"/>
      <c r="D173" s="37"/>
      <c r="E173" s="36"/>
    </row>
    <row r="174" spans="2:5" x14ac:dyDescent="0.25">
      <c r="B174" s="23"/>
      <c r="C174" s="35"/>
      <c r="D174" s="37"/>
      <c r="E174" s="36"/>
    </row>
    <row r="175" spans="2:5" x14ac:dyDescent="0.25">
      <c r="B175" s="23"/>
      <c r="C175" s="35"/>
      <c r="D175" s="37"/>
      <c r="E175" s="36"/>
    </row>
    <row r="176" spans="2:5" x14ac:dyDescent="0.25">
      <c r="B176" s="23"/>
      <c r="C176" s="35"/>
      <c r="D176" s="37"/>
      <c r="E176" s="36"/>
    </row>
    <row r="177" spans="2:5" x14ac:dyDescent="0.25">
      <c r="B177" s="23"/>
      <c r="C177" s="35"/>
      <c r="D177" s="37"/>
      <c r="E177" s="36"/>
    </row>
    <row r="178" spans="2:5" x14ac:dyDescent="0.25">
      <c r="B178" s="23"/>
      <c r="C178" s="35"/>
      <c r="D178" s="37"/>
      <c r="E178" s="36"/>
    </row>
    <row r="179" spans="2:5" x14ac:dyDescent="0.25">
      <c r="B179" s="23"/>
      <c r="C179" s="35"/>
      <c r="D179" s="37"/>
      <c r="E179" s="36"/>
    </row>
    <row r="180" spans="2:5" x14ac:dyDescent="0.25">
      <c r="B180" s="23"/>
      <c r="C180" s="35"/>
      <c r="D180" s="37"/>
      <c r="E180" s="36"/>
    </row>
    <row r="181" spans="2:5" x14ac:dyDescent="0.25">
      <c r="B181" s="23"/>
      <c r="C181" s="35"/>
      <c r="D181" s="37"/>
      <c r="E181" s="36"/>
    </row>
    <row r="182" spans="2:5" x14ac:dyDescent="0.25">
      <c r="B182" s="23"/>
      <c r="C182" s="35"/>
      <c r="D182" s="37"/>
      <c r="E182" s="36"/>
    </row>
    <row r="183" spans="2:5" x14ac:dyDescent="0.25">
      <c r="B183" s="23"/>
      <c r="C183" s="35"/>
      <c r="D183" s="37"/>
      <c r="E183" s="36"/>
    </row>
    <row r="184" spans="2:5" x14ac:dyDescent="0.25">
      <c r="B184" s="23"/>
      <c r="C184" s="35"/>
      <c r="D184" s="37"/>
      <c r="E184" s="36"/>
    </row>
    <row r="185" spans="2:5" x14ac:dyDescent="0.25">
      <c r="B185" s="23"/>
      <c r="C185" s="35"/>
      <c r="D185" s="37"/>
      <c r="E185" s="36"/>
    </row>
    <row r="186" spans="2:5" x14ac:dyDescent="0.25">
      <c r="B186" s="23"/>
      <c r="C186" s="35"/>
      <c r="D186" s="37"/>
      <c r="E186" s="36"/>
    </row>
    <row r="187" spans="2:5" x14ac:dyDescent="0.25">
      <c r="B187" s="23"/>
      <c r="C187" s="35"/>
      <c r="D187" s="37"/>
      <c r="E187" s="36"/>
    </row>
    <row r="188" spans="2:5" x14ac:dyDescent="0.25">
      <c r="B188" s="23"/>
      <c r="C188" s="35"/>
      <c r="D188" s="37"/>
      <c r="E188" s="36"/>
    </row>
    <row r="189" spans="2:5" x14ac:dyDescent="0.25">
      <c r="B189" s="23"/>
      <c r="C189" s="35"/>
      <c r="D189" s="37"/>
      <c r="E189" s="36"/>
    </row>
    <row r="190" spans="2:5" x14ac:dyDescent="0.25">
      <c r="B190" s="23"/>
      <c r="C190" s="35"/>
      <c r="D190" s="37"/>
      <c r="E190" s="36"/>
    </row>
    <row r="191" spans="2:5" x14ac:dyDescent="0.25">
      <c r="B191" s="23"/>
      <c r="C191" s="35"/>
      <c r="D191" s="37"/>
      <c r="E191" s="36"/>
    </row>
    <row r="192" spans="2:5" x14ac:dyDescent="0.25">
      <c r="B192" s="23"/>
      <c r="C192" s="35"/>
      <c r="D192" s="37"/>
      <c r="E192" s="36"/>
    </row>
    <row r="193" spans="2:5" x14ac:dyDescent="0.25">
      <c r="B193" s="23"/>
      <c r="C193" s="35"/>
      <c r="D193" s="37"/>
      <c r="E193" s="36"/>
    </row>
    <row r="194" spans="2:5" x14ac:dyDescent="0.25">
      <c r="B194" s="23"/>
      <c r="C194" s="35"/>
      <c r="D194" s="37"/>
      <c r="E194" s="36"/>
    </row>
    <row r="195" spans="2:5" x14ac:dyDescent="0.25">
      <c r="B195" s="23"/>
      <c r="C195" s="35"/>
      <c r="D195" s="37"/>
      <c r="E195" s="36"/>
    </row>
    <row r="196" spans="2:5" x14ac:dyDescent="0.25">
      <c r="B196" s="23"/>
      <c r="C196" s="35"/>
      <c r="D196" s="37"/>
      <c r="E196" s="36"/>
    </row>
    <row r="197" spans="2:5" x14ac:dyDescent="0.25">
      <c r="B197" s="23"/>
      <c r="C197" s="35"/>
      <c r="D197" s="37"/>
      <c r="E197" s="36"/>
    </row>
    <row r="198" spans="2:5" x14ac:dyDescent="0.25">
      <c r="B198" s="23"/>
      <c r="C198" s="35"/>
      <c r="D198" s="37"/>
      <c r="E198" s="36"/>
    </row>
    <row r="199" spans="2:5" x14ac:dyDescent="0.25">
      <c r="B199" s="23"/>
      <c r="C199" s="35"/>
      <c r="D199" s="37"/>
      <c r="E199" s="36"/>
    </row>
    <row r="200" spans="2:5" x14ac:dyDescent="0.25">
      <c r="B200" s="23"/>
      <c r="C200" s="35"/>
      <c r="D200" s="37"/>
      <c r="E200" s="36"/>
    </row>
    <row r="201" spans="2:5" x14ac:dyDescent="0.25">
      <c r="B201" s="23"/>
      <c r="C201" s="35"/>
      <c r="D201" s="37"/>
      <c r="E201" s="36"/>
    </row>
    <row r="202" spans="2:5" x14ac:dyDescent="0.25">
      <c r="B202" s="23"/>
      <c r="C202" s="35"/>
      <c r="D202" s="37"/>
      <c r="E202" s="36"/>
    </row>
    <row r="203" spans="2:5" x14ac:dyDescent="0.25">
      <c r="B203" s="23"/>
      <c r="C203" s="35"/>
      <c r="D203" s="37"/>
      <c r="E203" s="36"/>
    </row>
    <row r="204" spans="2:5" x14ac:dyDescent="0.25">
      <c r="B204" s="23"/>
      <c r="C204" s="35"/>
      <c r="D204" s="37"/>
      <c r="E204" s="36"/>
    </row>
    <row r="205" spans="2:5" x14ac:dyDescent="0.25">
      <c r="B205" s="23"/>
      <c r="C205" s="35"/>
      <c r="D205" s="37"/>
      <c r="E205" s="36"/>
    </row>
    <row r="206" spans="2:5" x14ac:dyDescent="0.25">
      <c r="B206" s="23"/>
      <c r="C206" s="35"/>
      <c r="D206" s="37"/>
      <c r="E206" s="36"/>
    </row>
    <row r="207" spans="2:5" x14ac:dyDescent="0.25">
      <c r="B207" s="23"/>
      <c r="C207" s="35"/>
      <c r="D207" s="37"/>
      <c r="E207" s="36"/>
    </row>
    <row r="208" spans="2:5" x14ac:dyDescent="0.25">
      <c r="B208" s="23"/>
      <c r="C208" s="35"/>
      <c r="D208" s="37"/>
      <c r="E208" s="36"/>
    </row>
    <row r="209" spans="2:5" x14ac:dyDescent="0.25">
      <c r="B209" s="23"/>
      <c r="C209" s="35"/>
      <c r="D209" s="37"/>
      <c r="E209" s="36"/>
    </row>
    <row r="210" spans="2:5" x14ac:dyDescent="0.25">
      <c r="B210" s="23"/>
      <c r="C210" s="35"/>
      <c r="D210" s="37"/>
      <c r="E210" s="36"/>
    </row>
    <row r="211" spans="2:5" x14ac:dyDescent="0.25">
      <c r="B211" s="23"/>
      <c r="C211" s="35"/>
      <c r="D211" s="37"/>
      <c r="E211" s="36"/>
    </row>
    <row r="212" spans="2:5" x14ac:dyDescent="0.25">
      <c r="B212" s="23"/>
      <c r="C212" s="35"/>
      <c r="D212" s="37"/>
      <c r="E212" s="36"/>
    </row>
    <row r="213" spans="2:5" x14ac:dyDescent="0.25">
      <c r="B213" s="23"/>
      <c r="C213" s="35"/>
      <c r="D213" s="37"/>
      <c r="E213" s="36"/>
    </row>
    <row r="214" spans="2:5" x14ac:dyDescent="0.25">
      <c r="B214" s="23"/>
      <c r="C214" s="35"/>
      <c r="D214" s="37"/>
      <c r="E214" s="36"/>
    </row>
    <row r="215" spans="2:5" x14ac:dyDescent="0.25">
      <c r="B215" s="23"/>
      <c r="C215" s="35"/>
      <c r="D215" s="37"/>
      <c r="E215" s="36"/>
    </row>
    <row r="216" spans="2:5" x14ac:dyDescent="0.25">
      <c r="B216" s="23"/>
      <c r="C216" s="35"/>
      <c r="D216" s="37"/>
      <c r="E216" s="36"/>
    </row>
    <row r="217" spans="2:5" x14ac:dyDescent="0.25">
      <c r="B217" s="23"/>
      <c r="C217" s="35"/>
      <c r="D217" s="37"/>
      <c r="E217" s="36"/>
    </row>
    <row r="218" spans="2:5" x14ac:dyDescent="0.25">
      <c r="B218" s="23"/>
      <c r="C218" s="35"/>
      <c r="D218" s="37"/>
      <c r="E218" s="36"/>
    </row>
    <row r="219" spans="2:5" x14ac:dyDescent="0.25">
      <c r="B219" s="23"/>
      <c r="C219" s="35"/>
      <c r="D219" s="37"/>
      <c r="E219" s="36"/>
    </row>
    <row r="220" spans="2:5" x14ac:dyDescent="0.25">
      <c r="B220" s="23"/>
      <c r="C220" s="35"/>
      <c r="D220" s="37"/>
      <c r="E220" s="36"/>
    </row>
    <row r="221" spans="2:5" x14ac:dyDescent="0.25">
      <c r="B221" s="23"/>
      <c r="C221" s="35"/>
      <c r="D221" s="37"/>
      <c r="E221" s="36"/>
    </row>
    <row r="222" spans="2:5" x14ac:dyDescent="0.25">
      <c r="B222" s="23"/>
      <c r="C222" s="35"/>
      <c r="D222" s="37"/>
      <c r="E222" s="36"/>
    </row>
    <row r="223" spans="2:5" x14ac:dyDescent="0.25">
      <c r="B223" s="23"/>
      <c r="C223" s="35"/>
      <c r="D223" s="37"/>
      <c r="E223" s="36"/>
    </row>
    <row r="224" spans="2:5" x14ac:dyDescent="0.25">
      <c r="B224" s="23"/>
      <c r="C224" s="35"/>
      <c r="D224" s="37"/>
      <c r="E224" s="36"/>
    </row>
    <row r="225" spans="2:5" x14ac:dyDescent="0.25">
      <c r="B225" s="23"/>
      <c r="C225" s="35"/>
      <c r="D225" s="37"/>
      <c r="E225" s="36"/>
    </row>
    <row r="226" spans="2:5" x14ac:dyDescent="0.25">
      <c r="B226" s="23"/>
      <c r="C226" s="35"/>
      <c r="D226" s="37"/>
      <c r="E226" s="36"/>
    </row>
    <row r="227" spans="2:5" x14ac:dyDescent="0.25">
      <c r="B227" s="23"/>
      <c r="C227" s="35"/>
      <c r="D227" s="37"/>
      <c r="E227" s="36"/>
    </row>
    <row r="228" spans="2:5" x14ac:dyDescent="0.25">
      <c r="B228" s="23"/>
      <c r="C228" s="35"/>
      <c r="D228" s="37"/>
      <c r="E228" s="36"/>
    </row>
    <row r="229" spans="2:5" x14ac:dyDescent="0.25">
      <c r="B229" s="23"/>
      <c r="C229" s="35"/>
      <c r="D229" s="37"/>
      <c r="E229" s="36"/>
    </row>
    <row r="230" spans="2:5" x14ac:dyDescent="0.25">
      <c r="B230" s="23"/>
      <c r="C230" s="35"/>
      <c r="D230" s="37"/>
      <c r="E230" s="36"/>
    </row>
    <row r="231" spans="2:5" x14ac:dyDescent="0.25">
      <c r="B231" s="23"/>
      <c r="C231" s="35"/>
      <c r="D231" s="37"/>
      <c r="E231" s="36"/>
    </row>
    <row r="232" spans="2:5" x14ac:dyDescent="0.25">
      <c r="B232" s="23"/>
      <c r="C232" s="35"/>
      <c r="D232" s="37"/>
      <c r="E232" s="36"/>
    </row>
    <row r="233" spans="2:5" x14ac:dyDescent="0.25">
      <c r="B233" s="23"/>
      <c r="C233" s="35"/>
      <c r="D233" s="37"/>
      <c r="E233" s="36"/>
    </row>
    <row r="234" spans="2:5" x14ac:dyDescent="0.25">
      <c r="B234" s="23"/>
      <c r="C234" s="35"/>
      <c r="D234" s="37"/>
      <c r="E234" s="36"/>
    </row>
    <row r="235" spans="2:5" x14ac:dyDescent="0.25">
      <c r="B235" s="23"/>
      <c r="C235" s="35"/>
      <c r="D235" s="37"/>
      <c r="E235" s="36"/>
    </row>
    <row r="236" spans="2:5" x14ac:dyDescent="0.25">
      <c r="B236" s="23"/>
      <c r="C236" s="35"/>
      <c r="D236" s="37"/>
      <c r="E236" s="36"/>
    </row>
    <row r="237" spans="2:5" x14ac:dyDescent="0.25">
      <c r="B237" s="23"/>
      <c r="C237" s="35"/>
      <c r="D237" s="37"/>
      <c r="E237" s="36"/>
    </row>
    <row r="238" spans="2:5" x14ac:dyDescent="0.25">
      <c r="B238" s="23"/>
      <c r="C238" s="35"/>
      <c r="D238" s="37"/>
      <c r="E238" s="36"/>
    </row>
    <row r="239" spans="2:5" x14ac:dyDescent="0.25">
      <c r="B239" s="23"/>
      <c r="C239" s="35"/>
      <c r="D239" s="37"/>
      <c r="E239" s="36"/>
    </row>
    <row r="240" spans="2:5" x14ac:dyDescent="0.25">
      <c r="B240" s="23"/>
      <c r="C240" s="35"/>
      <c r="D240" s="37"/>
      <c r="E240" s="36"/>
    </row>
    <row r="241" spans="2:5" x14ac:dyDescent="0.25">
      <c r="B241" s="23"/>
      <c r="C241" s="35"/>
      <c r="D241" s="37"/>
      <c r="E241" s="36"/>
    </row>
    <row r="242" spans="2:5" x14ac:dyDescent="0.25">
      <c r="B242" s="23"/>
      <c r="C242" s="35"/>
      <c r="D242" s="37"/>
      <c r="E242" s="36"/>
    </row>
    <row r="243" spans="2:5" x14ac:dyDescent="0.25">
      <c r="B243" s="23"/>
      <c r="C243" s="35"/>
      <c r="D243" s="37"/>
      <c r="E243" s="36"/>
    </row>
    <row r="244" spans="2:5" x14ac:dyDescent="0.25">
      <c r="B244" s="23"/>
      <c r="C244" s="35"/>
      <c r="D244" s="37"/>
      <c r="E244" s="36"/>
    </row>
    <row r="245" spans="2:5" x14ac:dyDescent="0.25">
      <c r="B245" s="23"/>
      <c r="C245" s="35"/>
      <c r="D245" s="37"/>
      <c r="E245" s="36"/>
    </row>
    <row r="246" spans="2:5" x14ac:dyDescent="0.25">
      <c r="B246" s="23"/>
      <c r="C246" s="35"/>
      <c r="D246" s="37"/>
      <c r="E246" s="36"/>
    </row>
    <row r="247" spans="2:5" x14ac:dyDescent="0.25">
      <c r="B247" s="23"/>
      <c r="C247" s="35"/>
      <c r="D247" s="37"/>
      <c r="E247" s="36"/>
    </row>
    <row r="248" spans="2:5" x14ac:dyDescent="0.25">
      <c r="B248" s="23"/>
      <c r="C248" s="35"/>
      <c r="D248" s="37"/>
      <c r="E248" s="36"/>
    </row>
    <row r="249" spans="2:5" x14ac:dyDescent="0.25">
      <c r="B249" s="23"/>
      <c r="C249" s="35"/>
      <c r="D249" s="37"/>
      <c r="E249" s="36"/>
    </row>
    <row r="250" spans="2:5" x14ac:dyDescent="0.25">
      <c r="B250" s="23"/>
      <c r="C250" s="35"/>
      <c r="D250" s="37"/>
      <c r="E250" s="36"/>
    </row>
    <row r="251" spans="2:5" x14ac:dyDescent="0.25">
      <c r="B251" s="23"/>
      <c r="C251" s="35"/>
      <c r="D251" s="37"/>
      <c r="E251" s="36"/>
    </row>
    <row r="252" spans="2:5" x14ac:dyDescent="0.25">
      <c r="B252" s="23"/>
      <c r="C252" s="35"/>
      <c r="D252" s="37"/>
      <c r="E252" s="36"/>
    </row>
    <row r="253" spans="2:5" x14ac:dyDescent="0.25">
      <c r="B253" s="23"/>
      <c r="C253" s="35"/>
      <c r="D253" s="37"/>
      <c r="E253" s="36"/>
    </row>
    <row r="254" spans="2:5" x14ac:dyDescent="0.25">
      <c r="B254" s="23"/>
      <c r="C254" s="35"/>
      <c r="D254" s="37"/>
      <c r="E254" s="36"/>
    </row>
    <row r="255" spans="2:5" x14ac:dyDescent="0.25">
      <c r="B255" s="23"/>
      <c r="C255" s="35"/>
      <c r="D255" s="37"/>
      <c r="E255" s="36"/>
    </row>
    <row r="256" spans="2:5" x14ac:dyDescent="0.25">
      <c r="B256" s="23"/>
      <c r="C256" s="35"/>
      <c r="D256" s="37"/>
      <c r="E256" s="36"/>
    </row>
    <row r="257" spans="2:5" x14ac:dyDescent="0.25">
      <c r="B257" s="23"/>
      <c r="C257" s="35"/>
      <c r="D257" s="37"/>
      <c r="E257" s="36"/>
    </row>
    <row r="258" spans="2:5" x14ac:dyDescent="0.25">
      <c r="B258" s="23"/>
      <c r="C258" s="35"/>
      <c r="D258" s="37"/>
      <c r="E258" s="36"/>
    </row>
    <row r="259" spans="2:5" x14ac:dyDescent="0.25">
      <c r="B259" s="23"/>
      <c r="C259" s="35"/>
      <c r="D259" s="37"/>
      <c r="E259" s="36"/>
    </row>
    <row r="260" spans="2:5" x14ac:dyDescent="0.25">
      <c r="B260" s="23"/>
      <c r="C260" s="35"/>
      <c r="D260" s="37"/>
      <c r="E260" s="36"/>
    </row>
    <row r="261" spans="2:5" x14ac:dyDescent="0.25">
      <c r="B261" s="23"/>
      <c r="C261" s="35"/>
      <c r="D261" s="37"/>
      <c r="E261" s="36"/>
    </row>
    <row r="262" spans="2:5" x14ac:dyDescent="0.25">
      <c r="B262" s="23"/>
      <c r="C262" s="35"/>
      <c r="D262" s="37"/>
      <c r="E262" s="36"/>
    </row>
    <row r="263" spans="2:5" x14ac:dyDescent="0.25">
      <c r="B263" s="23"/>
      <c r="C263" s="35"/>
      <c r="D263" s="37"/>
      <c r="E263" s="36"/>
    </row>
    <row r="264" spans="2:5" x14ac:dyDescent="0.25">
      <c r="B264" s="23"/>
      <c r="C264" s="35"/>
      <c r="D264" s="37"/>
      <c r="E264" s="36"/>
    </row>
    <row r="265" spans="2:5" x14ac:dyDescent="0.25">
      <c r="B265" s="23"/>
      <c r="C265" s="35"/>
      <c r="D265" s="37"/>
      <c r="E265" s="36"/>
    </row>
    <row r="266" spans="2:5" x14ac:dyDescent="0.25">
      <c r="B266" s="23"/>
      <c r="C266" s="35"/>
      <c r="D266" s="37"/>
      <c r="E266" s="36"/>
    </row>
    <row r="267" spans="2:5" x14ac:dyDescent="0.25">
      <c r="B267" s="23"/>
      <c r="C267" s="35"/>
      <c r="D267" s="37"/>
      <c r="E267" s="36"/>
    </row>
    <row r="268" spans="2:5" x14ac:dyDescent="0.25">
      <c r="B268" s="23"/>
      <c r="C268" s="35"/>
      <c r="D268" s="37"/>
      <c r="E268" s="36"/>
    </row>
    <row r="269" spans="2:5" x14ac:dyDescent="0.25">
      <c r="B269" s="23"/>
      <c r="C269" s="35"/>
      <c r="D269" s="37"/>
      <c r="E269" s="36"/>
    </row>
    <row r="270" spans="2:5" x14ac:dyDescent="0.25">
      <c r="B270" s="23"/>
      <c r="C270" s="35"/>
      <c r="D270" s="37"/>
      <c r="E270" s="36"/>
    </row>
    <row r="271" spans="2:5" x14ac:dyDescent="0.25">
      <c r="B271" s="23"/>
      <c r="C271" s="35"/>
      <c r="D271" s="37"/>
      <c r="E271" s="36"/>
    </row>
    <row r="272" spans="2:5" x14ac:dyDescent="0.25">
      <c r="B272" s="23"/>
      <c r="C272" s="35"/>
      <c r="D272" s="37"/>
      <c r="E272" s="36"/>
    </row>
    <row r="273" spans="2:5" x14ac:dyDescent="0.25">
      <c r="B273" s="23"/>
      <c r="C273" s="35"/>
      <c r="D273" s="37"/>
      <c r="E273" s="36"/>
    </row>
    <row r="274" spans="2:5" x14ac:dyDescent="0.25">
      <c r="B274" s="23"/>
      <c r="C274" s="35"/>
      <c r="D274" s="37"/>
      <c r="E274" s="36"/>
    </row>
    <row r="275" spans="2:5" x14ac:dyDescent="0.25">
      <c r="B275" s="23"/>
      <c r="C275" s="35"/>
      <c r="D275" s="37"/>
      <c r="E275" s="36"/>
    </row>
    <row r="276" spans="2:5" x14ac:dyDescent="0.25">
      <c r="B276" s="23"/>
      <c r="C276" s="35"/>
      <c r="D276" s="37"/>
      <c r="E276" s="36"/>
    </row>
    <row r="277" spans="2:5" x14ac:dyDescent="0.25">
      <c r="B277" s="23"/>
      <c r="C277" s="35"/>
      <c r="D277" s="37"/>
      <c r="E277" s="36"/>
    </row>
    <row r="278" spans="2:5" x14ac:dyDescent="0.25">
      <c r="B278" s="23"/>
      <c r="C278" s="35"/>
      <c r="D278" s="37"/>
      <c r="E278" s="36"/>
    </row>
    <row r="279" spans="2:5" x14ac:dyDescent="0.25">
      <c r="B279" s="23"/>
      <c r="C279" s="35"/>
      <c r="D279" s="37"/>
      <c r="E279" s="36"/>
    </row>
    <row r="280" spans="2:5" x14ac:dyDescent="0.25">
      <c r="B280" s="23"/>
      <c r="C280" s="35"/>
      <c r="D280" s="37"/>
      <c r="E280" s="36"/>
    </row>
    <row r="281" spans="2:5" x14ac:dyDescent="0.25">
      <c r="B281" s="23"/>
      <c r="C281" s="35"/>
      <c r="D281" s="37"/>
      <c r="E281" s="36"/>
    </row>
    <row r="282" spans="2:5" x14ac:dyDescent="0.25">
      <c r="B282" s="23"/>
      <c r="C282" s="35"/>
      <c r="D282" s="37"/>
      <c r="E282" s="36"/>
    </row>
    <row r="283" spans="2:5" x14ac:dyDescent="0.25">
      <c r="B283" s="23"/>
      <c r="C283" s="35"/>
      <c r="D283" s="37"/>
      <c r="E283" s="36"/>
    </row>
    <row r="284" spans="2:5" x14ac:dyDescent="0.25">
      <c r="B284" s="23"/>
      <c r="C284" s="35"/>
      <c r="D284" s="37"/>
      <c r="E284" s="36"/>
    </row>
    <row r="285" spans="2:5" x14ac:dyDescent="0.25">
      <c r="B285" s="23"/>
      <c r="C285" s="35"/>
      <c r="D285" s="37"/>
      <c r="E285" s="36"/>
    </row>
    <row r="286" spans="2:5" x14ac:dyDescent="0.25">
      <c r="B286" s="23"/>
      <c r="C286" s="35"/>
      <c r="D286" s="37"/>
      <c r="E286" s="36"/>
    </row>
    <row r="287" spans="2:5" x14ac:dyDescent="0.25">
      <c r="B287" s="23"/>
      <c r="C287" s="35"/>
      <c r="D287" s="37"/>
      <c r="E287" s="36"/>
    </row>
    <row r="288" spans="2:5" x14ac:dyDescent="0.25">
      <c r="B288" s="23"/>
      <c r="C288" s="35"/>
      <c r="D288" s="37"/>
      <c r="E288" s="36"/>
    </row>
    <row r="289" spans="2:5" x14ac:dyDescent="0.25">
      <c r="B289" s="23"/>
      <c r="C289" s="35"/>
      <c r="D289" s="37"/>
      <c r="E289" s="36"/>
    </row>
    <row r="290" spans="2:5" x14ac:dyDescent="0.25">
      <c r="B290" s="23"/>
      <c r="C290" s="35"/>
      <c r="D290" s="37"/>
      <c r="E290" s="36"/>
    </row>
    <row r="291" spans="2:5" x14ac:dyDescent="0.25">
      <c r="B291" s="23"/>
      <c r="C291" s="35"/>
      <c r="D291" s="37"/>
      <c r="E291" s="36"/>
    </row>
    <row r="292" spans="2:5" x14ac:dyDescent="0.25">
      <c r="B292" s="23"/>
      <c r="C292" s="35"/>
      <c r="D292" s="37"/>
      <c r="E292" s="36"/>
    </row>
    <row r="293" spans="2:5" x14ac:dyDescent="0.25">
      <c r="B293" s="23"/>
      <c r="C293" s="35"/>
      <c r="D293" s="37"/>
      <c r="E293" s="36"/>
    </row>
    <row r="294" spans="2:5" x14ac:dyDescent="0.25">
      <c r="B294" s="23"/>
      <c r="C294" s="35"/>
      <c r="D294" s="37"/>
      <c r="E294" s="36"/>
    </row>
    <row r="295" spans="2:5" x14ac:dyDescent="0.25">
      <c r="B295" s="23"/>
      <c r="C295" s="35"/>
      <c r="D295" s="37"/>
      <c r="E295" s="36"/>
    </row>
    <row r="296" spans="2:5" x14ac:dyDescent="0.25">
      <c r="B296" s="23"/>
      <c r="C296" s="35"/>
      <c r="D296" s="37"/>
      <c r="E296" s="36"/>
    </row>
    <row r="297" spans="2:5" x14ac:dyDescent="0.25">
      <c r="B297" s="23"/>
      <c r="C297" s="35"/>
      <c r="D297" s="37"/>
      <c r="E297" s="36"/>
    </row>
    <row r="298" spans="2:5" x14ac:dyDescent="0.25">
      <c r="B298" s="23"/>
      <c r="C298" s="35"/>
      <c r="D298" s="37"/>
      <c r="E298" s="36"/>
    </row>
    <row r="299" spans="2:5" x14ac:dyDescent="0.25">
      <c r="B299" s="23"/>
      <c r="C299" s="35"/>
      <c r="D299" s="37"/>
      <c r="E299" s="36"/>
    </row>
    <row r="300" spans="2:5" x14ac:dyDescent="0.25">
      <c r="B300" s="23"/>
      <c r="C300" s="35"/>
      <c r="D300" s="37"/>
      <c r="E300" s="36"/>
    </row>
    <row r="301" spans="2:5" x14ac:dyDescent="0.25">
      <c r="B301" s="23"/>
      <c r="C301" s="35"/>
      <c r="D301" s="37"/>
      <c r="E301" s="36"/>
    </row>
    <row r="302" spans="2:5" x14ac:dyDescent="0.25">
      <c r="B302" s="23"/>
      <c r="C302" s="35"/>
      <c r="D302" s="37"/>
      <c r="E302" s="36"/>
    </row>
    <row r="303" spans="2:5" x14ac:dyDescent="0.25">
      <c r="B303" s="23"/>
      <c r="C303" s="35"/>
      <c r="D303" s="37"/>
      <c r="E303" s="36"/>
    </row>
    <row r="304" spans="2:5" x14ac:dyDescent="0.25">
      <c r="B304" s="23"/>
      <c r="C304" s="35"/>
      <c r="D304" s="37"/>
      <c r="E304" s="36"/>
    </row>
    <row r="305" spans="2:5" x14ac:dyDescent="0.25">
      <c r="B305" s="23"/>
      <c r="C305" s="35"/>
      <c r="D305" s="37"/>
      <c r="E305" s="36"/>
    </row>
    <row r="306" spans="2:5" x14ac:dyDescent="0.25">
      <c r="B306" s="23"/>
      <c r="C306" s="35"/>
      <c r="D306" s="37"/>
      <c r="E306" s="36"/>
    </row>
    <row r="307" spans="2:5" x14ac:dyDescent="0.25">
      <c r="B307" s="23"/>
      <c r="C307" s="35"/>
      <c r="D307" s="37"/>
      <c r="E307" s="36"/>
    </row>
    <row r="308" spans="2:5" x14ac:dyDescent="0.25">
      <c r="B308" s="23"/>
      <c r="C308" s="35"/>
      <c r="D308" s="37"/>
      <c r="E308" s="36"/>
    </row>
    <row r="309" spans="2:5" x14ac:dyDescent="0.25">
      <c r="B309" s="23"/>
      <c r="C309" s="35"/>
      <c r="D309" s="37"/>
      <c r="E309" s="36"/>
    </row>
    <row r="310" spans="2:5" x14ac:dyDescent="0.25">
      <c r="B310" s="23"/>
      <c r="C310" s="35"/>
      <c r="D310" s="37"/>
      <c r="E310" s="36"/>
    </row>
    <row r="311" spans="2:5" x14ac:dyDescent="0.25">
      <c r="B311" s="23"/>
      <c r="C311" s="35"/>
      <c r="D311" s="37"/>
      <c r="E311" s="36"/>
    </row>
    <row r="312" spans="2:5" x14ac:dyDescent="0.25">
      <c r="B312" s="23"/>
      <c r="C312" s="35"/>
      <c r="D312" s="37"/>
      <c r="E312" s="36"/>
    </row>
    <row r="313" spans="2:5" x14ac:dyDescent="0.25">
      <c r="B313" s="23"/>
      <c r="C313" s="35"/>
      <c r="D313" s="37"/>
      <c r="E313" s="36"/>
    </row>
    <row r="314" spans="2:5" x14ac:dyDescent="0.25">
      <c r="B314" s="23"/>
      <c r="C314" s="35"/>
      <c r="D314" s="37"/>
      <c r="E314" s="36"/>
    </row>
    <row r="315" spans="2:5" x14ac:dyDescent="0.25">
      <c r="B315" s="23"/>
      <c r="C315" s="35"/>
      <c r="D315" s="37"/>
      <c r="E315" s="36"/>
    </row>
    <row r="316" spans="2:5" x14ac:dyDescent="0.25">
      <c r="B316" s="23"/>
      <c r="C316" s="35"/>
      <c r="D316" s="37"/>
      <c r="E316" s="36"/>
    </row>
    <row r="317" spans="2:5" x14ac:dyDescent="0.25">
      <c r="B317" s="23"/>
      <c r="C317" s="35"/>
      <c r="D317" s="37"/>
      <c r="E317" s="36"/>
    </row>
    <row r="318" spans="2:5" x14ac:dyDescent="0.25">
      <c r="B318" s="23"/>
      <c r="C318" s="35"/>
      <c r="D318" s="37"/>
      <c r="E318" s="36"/>
    </row>
    <row r="319" spans="2:5" x14ac:dyDescent="0.25">
      <c r="B319" s="23"/>
      <c r="C319" s="35"/>
      <c r="D319" s="37"/>
      <c r="E319" s="36"/>
    </row>
    <row r="320" spans="2:5" x14ac:dyDescent="0.25">
      <c r="B320" s="23"/>
      <c r="C320" s="35"/>
      <c r="D320" s="37"/>
      <c r="E320" s="36"/>
    </row>
    <row r="321" spans="2:5" x14ac:dyDescent="0.25">
      <c r="B321" s="23"/>
      <c r="C321" s="35"/>
      <c r="D321" s="37"/>
      <c r="E321" s="36"/>
    </row>
    <row r="322" spans="2:5" x14ac:dyDescent="0.25">
      <c r="B322" s="23"/>
      <c r="C322" s="35"/>
      <c r="D322" s="37"/>
      <c r="E322" s="36"/>
    </row>
    <row r="323" spans="2:5" x14ac:dyDescent="0.25">
      <c r="B323" s="23"/>
      <c r="C323" s="35"/>
      <c r="D323" s="37"/>
      <c r="E323" s="36"/>
    </row>
    <row r="324" spans="2:5" x14ac:dyDescent="0.25">
      <c r="B324" s="23"/>
      <c r="C324" s="35"/>
      <c r="D324" s="37"/>
      <c r="E324" s="36"/>
    </row>
    <row r="325" spans="2:5" x14ac:dyDescent="0.25">
      <c r="B325" s="23"/>
      <c r="C325" s="35"/>
      <c r="D325" s="37"/>
      <c r="E325" s="36"/>
    </row>
    <row r="326" spans="2:5" x14ac:dyDescent="0.25">
      <c r="B326" s="23"/>
      <c r="C326" s="35"/>
      <c r="D326" s="37"/>
      <c r="E326" s="36"/>
    </row>
    <row r="327" spans="2:5" x14ac:dyDescent="0.25">
      <c r="B327" s="23"/>
      <c r="C327" s="35"/>
      <c r="D327" s="37"/>
      <c r="E327" s="36"/>
    </row>
    <row r="328" spans="2:5" x14ac:dyDescent="0.25">
      <c r="B328" s="23"/>
      <c r="C328" s="35"/>
      <c r="D328" s="37"/>
      <c r="E328" s="36"/>
    </row>
    <row r="329" spans="2:5" x14ac:dyDescent="0.25">
      <c r="B329" s="23"/>
      <c r="C329" s="35"/>
      <c r="D329" s="37"/>
      <c r="E329" s="36"/>
    </row>
    <row r="330" spans="2:5" x14ac:dyDescent="0.25">
      <c r="B330" s="23"/>
      <c r="C330" s="35"/>
      <c r="D330" s="37"/>
      <c r="E330" s="36"/>
    </row>
    <row r="331" spans="2:5" x14ac:dyDescent="0.25">
      <c r="B331" s="23"/>
      <c r="C331" s="35"/>
      <c r="D331" s="37"/>
      <c r="E331" s="36"/>
    </row>
    <row r="332" spans="2:5" x14ac:dyDescent="0.25">
      <c r="B332" s="23"/>
      <c r="C332" s="35"/>
      <c r="D332" s="37"/>
      <c r="E332" s="36"/>
    </row>
    <row r="333" spans="2:5" x14ac:dyDescent="0.25">
      <c r="B333" s="23"/>
      <c r="C333" s="35"/>
      <c r="D333" s="37"/>
      <c r="E333" s="36"/>
    </row>
    <row r="334" spans="2:5" x14ac:dyDescent="0.25">
      <c r="B334" s="23"/>
      <c r="C334" s="35"/>
      <c r="D334" s="37"/>
      <c r="E334" s="36"/>
    </row>
    <row r="335" spans="2:5" x14ac:dyDescent="0.25">
      <c r="B335" s="23"/>
      <c r="C335" s="35"/>
      <c r="D335" s="37"/>
      <c r="E335" s="36"/>
    </row>
    <row r="336" spans="2:5" x14ac:dyDescent="0.25">
      <c r="B336" s="23"/>
      <c r="C336" s="35"/>
      <c r="D336" s="37"/>
      <c r="E336" s="36"/>
    </row>
    <row r="337" spans="2:5" x14ac:dyDescent="0.25">
      <c r="B337" s="23"/>
      <c r="C337" s="35"/>
      <c r="D337" s="37"/>
      <c r="E337" s="36"/>
    </row>
    <row r="338" spans="2:5" x14ac:dyDescent="0.25">
      <c r="B338" s="23"/>
      <c r="C338" s="35"/>
      <c r="D338" s="37"/>
      <c r="E338" s="36"/>
    </row>
    <row r="339" spans="2:5" x14ac:dyDescent="0.25">
      <c r="B339" s="23"/>
      <c r="C339" s="35"/>
      <c r="D339" s="37"/>
      <c r="E339" s="36"/>
    </row>
    <row r="340" spans="2:5" x14ac:dyDescent="0.25">
      <c r="B340" s="23"/>
      <c r="C340" s="35"/>
      <c r="D340" s="37"/>
      <c r="E340" s="36"/>
    </row>
    <row r="341" spans="2:5" x14ac:dyDescent="0.25">
      <c r="B341" s="23"/>
      <c r="C341" s="35"/>
      <c r="D341" s="37"/>
      <c r="E341" s="36"/>
    </row>
    <row r="342" spans="2:5" x14ac:dyDescent="0.25">
      <c r="B342" s="23"/>
      <c r="C342" s="35"/>
      <c r="D342" s="37"/>
      <c r="E342" s="36"/>
    </row>
    <row r="343" spans="2:5" x14ac:dyDescent="0.25">
      <c r="B343" s="23"/>
      <c r="C343" s="35"/>
      <c r="D343" s="37"/>
      <c r="E343" s="36"/>
    </row>
    <row r="344" spans="2:5" x14ac:dyDescent="0.25">
      <c r="B344" s="23"/>
      <c r="C344" s="35"/>
      <c r="D344" s="37"/>
      <c r="E344" s="36"/>
    </row>
    <row r="345" spans="2:5" x14ac:dyDescent="0.25">
      <c r="B345" s="23"/>
      <c r="C345" s="35"/>
      <c r="D345" s="37"/>
      <c r="E345" s="36"/>
    </row>
    <row r="346" spans="2:5" x14ac:dyDescent="0.25">
      <c r="B346" s="23"/>
      <c r="C346" s="35"/>
      <c r="D346" s="37"/>
      <c r="E346" s="36"/>
    </row>
    <row r="347" spans="2:5" x14ac:dyDescent="0.25">
      <c r="B347" s="23"/>
      <c r="C347" s="35"/>
      <c r="D347" s="37"/>
      <c r="E347" s="36"/>
    </row>
    <row r="348" spans="2:5" x14ac:dyDescent="0.25">
      <c r="B348" s="23"/>
      <c r="C348" s="35"/>
      <c r="D348" s="37"/>
      <c r="E348" s="36"/>
    </row>
    <row r="349" spans="2:5" x14ac:dyDescent="0.25">
      <c r="B349" s="23"/>
      <c r="C349" s="35"/>
      <c r="D349" s="37"/>
      <c r="E349" s="36"/>
    </row>
    <row r="350" spans="2:5" x14ac:dyDescent="0.25">
      <c r="B350" s="23"/>
      <c r="C350" s="35"/>
      <c r="D350" s="37"/>
      <c r="E350" s="36"/>
    </row>
    <row r="351" spans="2:5" x14ac:dyDescent="0.25">
      <c r="B351" s="23"/>
      <c r="C351" s="35"/>
      <c r="D351" s="37"/>
      <c r="E351" s="36"/>
    </row>
    <row r="352" spans="2:5" x14ac:dyDescent="0.25">
      <c r="B352" s="23"/>
      <c r="C352" s="35"/>
      <c r="D352" s="37"/>
      <c r="E352" s="36"/>
    </row>
    <row r="353" spans="2:5" x14ac:dyDescent="0.25">
      <c r="B353" s="23"/>
      <c r="C353" s="35"/>
      <c r="D353" s="37"/>
      <c r="E353" s="36"/>
    </row>
    <row r="354" spans="2:5" x14ac:dyDescent="0.25">
      <c r="B354" s="23"/>
      <c r="C354" s="35"/>
      <c r="D354" s="37"/>
      <c r="E354" s="36"/>
    </row>
    <row r="355" spans="2:5" x14ac:dyDescent="0.25">
      <c r="B355" s="23"/>
      <c r="C355" s="35"/>
      <c r="D355" s="37"/>
      <c r="E355" s="36"/>
    </row>
    <row r="356" spans="2:5" x14ac:dyDescent="0.25">
      <c r="B356" s="23"/>
      <c r="C356" s="35"/>
      <c r="D356" s="37"/>
      <c r="E356" s="36"/>
    </row>
    <row r="357" spans="2:5" x14ac:dyDescent="0.25">
      <c r="B357" s="23"/>
      <c r="C357" s="35"/>
      <c r="D357" s="37"/>
      <c r="E357" s="36"/>
    </row>
    <row r="358" spans="2:5" x14ac:dyDescent="0.25">
      <c r="B358" s="23"/>
      <c r="C358" s="35"/>
      <c r="D358" s="37"/>
      <c r="E358" s="36"/>
    </row>
    <row r="359" spans="2:5" x14ac:dyDescent="0.25">
      <c r="B359" s="23"/>
      <c r="C359" s="35"/>
      <c r="D359" s="37"/>
      <c r="E359" s="36"/>
    </row>
    <row r="360" spans="2:5" x14ac:dyDescent="0.25">
      <c r="B360" s="23"/>
      <c r="C360" s="35"/>
      <c r="D360" s="37"/>
      <c r="E360" s="36"/>
    </row>
    <row r="361" spans="2:5" x14ac:dyDescent="0.25">
      <c r="B361" s="23"/>
      <c r="C361" s="35"/>
      <c r="D361" s="37"/>
      <c r="E361" s="36"/>
    </row>
    <row r="362" spans="2:5" x14ac:dyDescent="0.25">
      <c r="B362" s="23"/>
      <c r="C362" s="35"/>
      <c r="D362" s="37"/>
      <c r="E362" s="36"/>
    </row>
    <row r="363" spans="2:5" x14ac:dyDescent="0.25">
      <c r="B363" s="23"/>
      <c r="C363" s="35"/>
      <c r="D363" s="37"/>
      <c r="E363" s="36"/>
    </row>
    <row r="364" spans="2:5" x14ac:dyDescent="0.25">
      <c r="B364" s="23"/>
      <c r="C364" s="35"/>
      <c r="D364" s="37"/>
      <c r="E364" s="36"/>
    </row>
    <row r="365" spans="2:5" x14ac:dyDescent="0.25">
      <c r="B365" s="23"/>
      <c r="C365" s="35"/>
      <c r="D365" s="37"/>
      <c r="E365" s="36"/>
    </row>
    <row r="366" spans="2:5" x14ac:dyDescent="0.25">
      <c r="B366" s="23"/>
      <c r="C366" s="35"/>
      <c r="D366" s="37"/>
      <c r="E366" s="36"/>
    </row>
    <row r="367" spans="2:5" x14ac:dyDescent="0.25">
      <c r="B367" s="23"/>
      <c r="C367" s="35"/>
      <c r="D367" s="37"/>
      <c r="E367" s="36"/>
    </row>
    <row r="368" spans="2:5" x14ac:dyDescent="0.25">
      <c r="B368" s="23"/>
      <c r="C368" s="35"/>
      <c r="D368" s="37"/>
      <c r="E368" s="36"/>
    </row>
    <row r="369" spans="2:5" x14ac:dyDescent="0.25">
      <c r="B369" s="23"/>
      <c r="C369" s="35"/>
      <c r="D369" s="37"/>
      <c r="E369" s="36"/>
    </row>
    <row r="370" spans="2:5" x14ac:dyDescent="0.25">
      <c r="B370" s="23"/>
      <c r="C370" s="35"/>
      <c r="D370" s="37"/>
      <c r="E370" s="36"/>
    </row>
    <row r="371" spans="2:5" x14ac:dyDescent="0.25">
      <c r="B371" s="23"/>
      <c r="C371" s="35"/>
      <c r="D371" s="37"/>
      <c r="E371" s="36"/>
    </row>
    <row r="372" spans="2:5" x14ac:dyDescent="0.25">
      <c r="B372" s="23"/>
      <c r="C372" s="35"/>
      <c r="D372" s="37"/>
      <c r="E372" s="36"/>
    </row>
    <row r="373" spans="2:5" x14ac:dyDescent="0.25">
      <c r="B373" s="23"/>
      <c r="C373" s="35"/>
      <c r="D373" s="37"/>
      <c r="E373" s="36"/>
    </row>
    <row r="374" spans="2:5" x14ac:dyDescent="0.25">
      <c r="B374" s="23"/>
      <c r="C374" s="35"/>
      <c r="D374" s="37"/>
      <c r="E374" s="36"/>
    </row>
    <row r="375" spans="2:5" x14ac:dyDescent="0.25">
      <c r="B375" s="23"/>
      <c r="C375" s="35"/>
      <c r="D375" s="37"/>
      <c r="E375" s="36"/>
    </row>
    <row r="376" spans="2:5" x14ac:dyDescent="0.25">
      <c r="B376" s="23"/>
      <c r="C376" s="35"/>
      <c r="D376" s="37"/>
      <c r="E376" s="36"/>
    </row>
    <row r="377" spans="2:5" x14ac:dyDescent="0.25">
      <c r="B377" s="23"/>
      <c r="C377" s="35"/>
      <c r="D377" s="37"/>
      <c r="E377" s="36"/>
    </row>
    <row r="378" spans="2:5" x14ac:dyDescent="0.25">
      <c r="B378" s="23"/>
      <c r="C378" s="35"/>
      <c r="D378" s="37"/>
      <c r="E378" s="36"/>
    </row>
    <row r="379" spans="2:5" x14ac:dyDescent="0.25">
      <c r="B379" s="23"/>
      <c r="C379" s="35"/>
      <c r="D379" s="37"/>
      <c r="E379" s="36"/>
    </row>
    <row r="380" spans="2:5" x14ac:dyDescent="0.25">
      <c r="B380" s="23"/>
      <c r="C380" s="35"/>
      <c r="D380" s="37"/>
      <c r="E380" s="36"/>
    </row>
    <row r="381" spans="2:5" x14ac:dyDescent="0.25">
      <c r="B381" s="23"/>
      <c r="C381" s="35"/>
      <c r="D381" s="37"/>
      <c r="E381" s="36"/>
    </row>
    <row r="382" spans="2:5" x14ac:dyDescent="0.25">
      <c r="B382" s="23"/>
      <c r="C382" s="35"/>
      <c r="D382" s="37"/>
      <c r="E382" s="36"/>
    </row>
    <row r="383" spans="2:5" x14ac:dyDescent="0.25">
      <c r="B383" s="23"/>
      <c r="C383" s="35"/>
      <c r="D383" s="37"/>
      <c r="E383" s="36"/>
    </row>
    <row r="384" spans="2:5" x14ac:dyDescent="0.25">
      <c r="B384" s="23"/>
      <c r="C384" s="35"/>
      <c r="D384" s="37"/>
      <c r="E384" s="36"/>
    </row>
    <row r="385" spans="2:5" x14ac:dyDescent="0.25">
      <c r="B385" s="23"/>
      <c r="C385" s="35"/>
      <c r="D385" s="37"/>
      <c r="E385" s="36"/>
    </row>
    <row r="386" spans="2:5" x14ac:dyDescent="0.25">
      <c r="B386" s="23"/>
      <c r="C386" s="35"/>
      <c r="D386" s="37"/>
      <c r="E386" s="36"/>
    </row>
    <row r="387" spans="2:5" x14ac:dyDescent="0.25">
      <c r="B387" s="23"/>
      <c r="C387" s="35"/>
      <c r="D387" s="37"/>
      <c r="E387" s="36"/>
    </row>
    <row r="388" spans="2:5" x14ac:dyDescent="0.25">
      <c r="B388" s="23"/>
      <c r="C388" s="35"/>
      <c r="D388" s="37"/>
      <c r="E388" s="36"/>
    </row>
    <row r="389" spans="2:5" x14ac:dyDescent="0.25">
      <c r="B389" s="23"/>
      <c r="C389" s="35"/>
      <c r="D389" s="37"/>
      <c r="E389" s="36"/>
    </row>
    <row r="390" spans="2:5" x14ac:dyDescent="0.25">
      <c r="B390" s="23"/>
      <c r="C390" s="35"/>
      <c r="D390" s="37"/>
      <c r="E390" s="36"/>
    </row>
    <row r="391" spans="2:5" x14ac:dyDescent="0.25">
      <c r="B391" s="23"/>
      <c r="C391" s="35"/>
      <c r="D391" s="37"/>
      <c r="E391" s="36"/>
    </row>
    <row r="392" spans="2:5" x14ac:dyDescent="0.25">
      <c r="B392" s="23"/>
      <c r="C392" s="35"/>
      <c r="D392" s="37"/>
      <c r="E392" s="36"/>
    </row>
    <row r="393" spans="2:5" x14ac:dyDescent="0.25">
      <c r="B393" s="23"/>
      <c r="C393" s="35"/>
      <c r="D393" s="37"/>
      <c r="E393" s="36"/>
    </row>
    <row r="394" spans="2:5" x14ac:dyDescent="0.25">
      <c r="B394" s="23"/>
      <c r="C394" s="35"/>
      <c r="D394" s="37"/>
      <c r="E394" s="36"/>
    </row>
    <row r="395" spans="2:5" x14ac:dyDescent="0.25">
      <c r="B395" s="23"/>
      <c r="C395" s="35"/>
      <c r="D395" s="37"/>
      <c r="E395" s="36"/>
    </row>
    <row r="396" spans="2:5" x14ac:dyDescent="0.25">
      <c r="B396" s="23"/>
      <c r="C396" s="35"/>
      <c r="D396" s="37"/>
      <c r="E396" s="36"/>
    </row>
    <row r="397" spans="2:5" x14ac:dyDescent="0.25">
      <c r="B397" s="23"/>
      <c r="C397" s="35"/>
      <c r="D397" s="37"/>
      <c r="E397" s="36"/>
    </row>
    <row r="398" spans="2:5" x14ac:dyDescent="0.25">
      <c r="B398" s="23"/>
      <c r="C398" s="35"/>
      <c r="D398" s="37"/>
      <c r="E398" s="36"/>
    </row>
    <row r="399" spans="2:5" x14ac:dyDescent="0.25">
      <c r="B399" s="23"/>
      <c r="C399" s="35"/>
      <c r="D399" s="37"/>
      <c r="E399" s="36"/>
    </row>
    <row r="400" spans="2:5" x14ac:dyDescent="0.25">
      <c r="B400" s="23"/>
      <c r="C400" s="35"/>
      <c r="D400" s="37"/>
      <c r="E400" s="36"/>
    </row>
    <row r="401" spans="2:5" x14ac:dyDescent="0.25">
      <c r="B401" s="23"/>
      <c r="C401" s="35"/>
      <c r="D401" s="37"/>
      <c r="E401" s="36"/>
    </row>
    <row r="402" spans="2:5" x14ac:dyDescent="0.25">
      <c r="B402" s="23"/>
      <c r="C402" s="35"/>
      <c r="D402" s="37"/>
      <c r="E402" s="36"/>
    </row>
    <row r="403" spans="2:5" x14ac:dyDescent="0.25">
      <c r="B403" s="23"/>
      <c r="C403" s="35"/>
      <c r="D403" s="37"/>
      <c r="E403" s="36"/>
    </row>
    <row r="404" spans="2:5" x14ac:dyDescent="0.25">
      <c r="B404" s="23"/>
      <c r="C404" s="35"/>
      <c r="D404" s="37"/>
      <c r="E404" s="36"/>
    </row>
    <row r="405" spans="2:5" x14ac:dyDescent="0.25">
      <c r="B405" s="23"/>
      <c r="C405" s="35"/>
      <c r="D405" s="37"/>
      <c r="E405" s="36"/>
    </row>
    <row r="406" spans="2:5" x14ac:dyDescent="0.25">
      <c r="B406" s="23"/>
      <c r="C406" s="35"/>
      <c r="D406" s="37"/>
      <c r="E406" s="36"/>
    </row>
    <row r="407" spans="2:5" x14ac:dyDescent="0.25">
      <c r="B407" s="23"/>
      <c r="C407" s="35"/>
      <c r="D407" s="37"/>
      <c r="E407" s="36"/>
    </row>
    <row r="408" spans="2:5" x14ac:dyDescent="0.25">
      <c r="B408" s="23"/>
      <c r="C408" s="35"/>
      <c r="D408" s="37"/>
      <c r="E408" s="36"/>
    </row>
    <row r="409" spans="2:5" x14ac:dyDescent="0.25">
      <c r="B409" s="23"/>
      <c r="C409" s="35"/>
      <c r="D409" s="37"/>
      <c r="E409" s="36"/>
    </row>
    <row r="410" spans="2:5" x14ac:dyDescent="0.25">
      <c r="B410" s="23"/>
      <c r="C410" s="35"/>
      <c r="D410" s="37"/>
      <c r="E410" s="36"/>
    </row>
    <row r="411" spans="2:5" x14ac:dyDescent="0.25">
      <c r="B411" s="23"/>
      <c r="C411" s="35"/>
      <c r="D411" s="37"/>
      <c r="E411" s="36"/>
    </row>
    <row r="412" spans="2:5" x14ac:dyDescent="0.25">
      <c r="B412" s="23"/>
      <c r="C412" s="35"/>
      <c r="D412" s="37"/>
      <c r="E412" s="36"/>
    </row>
    <row r="413" spans="2:5" x14ac:dyDescent="0.25">
      <c r="B413" s="23"/>
      <c r="C413" s="35"/>
      <c r="D413" s="37"/>
      <c r="E413" s="36"/>
    </row>
    <row r="414" spans="2:5" x14ac:dyDescent="0.25">
      <c r="B414" s="23"/>
      <c r="C414" s="35"/>
      <c r="D414" s="37"/>
      <c r="E414" s="36"/>
    </row>
    <row r="415" spans="2:5" x14ac:dyDescent="0.25">
      <c r="B415" s="23"/>
      <c r="C415" s="35"/>
      <c r="D415" s="37"/>
      <c r="E415" s="36"/>
    </row>
    <row r="416" spans="2:5" x14ac:dyDescent="0.25">
      <c r="B416" s="23"/>
      <c r="C416" s="35"/>
      <c r="D416" s="37"/>
      <c r="E416" s="36"/>
    </row>
    <row r="417" spans="2:5" x14ac:dyDescent="0.25">
      <c r="B417" s="23"/>
      <c r="C417" s="35"/>
      <c r="D417" s="37"/>
      <c r="E417" s="36"/>
    </row>
    <row r="418" spans="2:5" x14ac:dyDescent="0.25">
      <c r="B418" s="23"/>
      <c r="C418" s="35"/>
      <c r="D418" s="37"/>
      <c r="E418" s="36"/>
    </row>
    <row r="419" spans="2:5" x14ac:dyDescent="0.25">
      <c r="B419" s="23"/>
      <c r="C419" s="35"/>
      <c r="D419" s="37"/>
      <c r="E419" s="36"/>
    </row>
    <row r="420" spans="2:5" x14ac:dyDescent="0.25">
      <c r="B420" s="23"/>
      <c r="C420" s="35"/>
      <c r="D420" s="37"/>
      <c r="E420" s="36"/>
    </row>
    <row r="421" spans="2:5" x14ac:dyDescent="0.25">
      <c r="B421" s="23"/>
      <c r="C421" s="35"/>
      <c r="D421" s="37"/>
      <c r="E421" s="36"/>
    </row>
    <row r="422" spans="2:5" x14ac:dyDescent="0.25">
      <c r="B422" s="23"/>
      <c r="C422" s="35"/>
      <c r="D422" s="37"/>
      <c r="E422" s="36"/>
    </row>
    <row r="423" spans="2:5" x14ac:dyDescent="0.25">
      <c r="B423" s="23"/>
      <c r="C423" s="35"/>
      <c r="D423" s="37"/>
      <c r="E423" s="36"/>
    </row>
    <row r="424" spans="2:5" x14ac:dyDescent="0.25">
      <c r="B424" s="23"/>
      <c r="C424" s="35"/>
      <c r="D424" s="37"/>
      <c r="E424" s="36"/>
    </row>
    <row r="425" spans="2:5" x14ac:dyDescent="0.25">
      <c r="B425" s="23"/>
      <c r="C425" s="35"/>
      <c r="D425" s="37"/>
      <c r="E425" s="36"/>
    </row>
    <row r="426" spans="2:5" x14ac:dyDescent="0.25">
      <c r="B426" s="23"/>
      <c r="C426" s="35"/>
      <c r="D426" s="37"/>
      <c r="E426" s="36"/>
    </row>
    <row r="427" spans="2:5" x14ac:dyDescent="0.25">
      <c r="B427" s="23"/>
      <c r="C427" s="35"/>
      <c r="D427" s="37"/>
      <c r="E427" s="36"/>
    </row>
    <row r="428" spans="2:5" x14ac:dyDescent="0.25">
      <c r="B428" s="23"/>
      <c r="C428" s="35"/>
      <c r="D428" s="37"/>
      <c r="E428" s="36"/>
    </row>
    <row r="429" spans="2:5" x14ac:dyDescent="0.25">
      <c r="B429" s="23"/>
      <c r="C429" s="35"/>
      <c r="D429" s="37"/>
      <c r="E429" s="36"/>
    </row>
    <row r="430" spans="2:5" x14ac:dyDescent="0.25">
      <c r="B430" s="23"/>
      <c r="C430" s="35"/>
      <c r="D430" s="37"/>
      <c r="E430" s="36"/>
    </row>
    <row r="431" spans="2:5" x14ac:dyDescent="0.25">
      <c r="B431" s="23"/>
      <c r="C431" s="35"/>
      <c r="D431" s="37"/>
      <c r="E431" s="36"/>
    </row>
    <row r="432" spans="2:5" x14ac:dyDescent="0.25">
      <c r="B432" s="23"/>
      <c r="C432" s="35"/>
      <c r="D432" s="37"/>
      <c r="E432" s="36"/>
    </row>
    <row r="433" spans="2:5" x14ac:dyDescent="0.25">
      <c r="B433" s="23"/>
      <c r="C433" s="35"/>
      <c r="D433" s="37"/>
      <c r="E433" s="36"/>
    </row>
    <row r="434" spans="2:5" x14ac:dyDescent="0.25">
      <c r="B434" s="23"/>
      <c r="C434" s="35"/>
      <c r="D434" s="37"/>
      <c r="E434" s="36"/>
    </row>
    <row r="435" spans="2:5" x14ac:dyDescent="0.25">
      <c r="B435" s="23"/>
      <c r="C435" s="35"/>
      <c r="D435" s="37"/>
      <c r="E435" s="36"/>
    </row>
    <row r="436" spans="2:5" x14ac:dyDescent="0.25">
      <c r="B436" s="23"/>
      <c r="C436" s="35"/>
      <c r="D436" s="37"/>
      <c r="E436" s="36"/>
    </row>
    <row r="437" spans="2:5" x14ac:dyDescent="0.25">
      <c r="B437" s="23"/>
      <c r="C437" s="35"/>
      <c r="D437" s="37"/>
      <c r="E437" s="36"/>
    </row>
    <row r="438" spans="2:5" x14ac:dyDescent="0.25">
      <c r="B438" s="23"/>
      <c r="C438" s="35"/>
      <c r="D438" s="37"/>
      <c r="E438" s="36"/>
    </row>
    <row r="439" spans="2:5" x14ac:dyDescent="0.25">
      <c r="B439" s="23"/>
      <c r="C439" s="35"/>
      <c r="D439" s="37"/>
      <c r="E439" s="36"/>
    </row>
    <row r="440" spans="2:5" x14ac:dyDescent="0.25">
      <c r="B440" s="23"/>
      <c r="C440" s="35"/>
      <c r="D440" s="37"/>
      <c r="E440" s="36"/>
    </row>
    <row r="441" spans="2:5" x14ac:dyDescent="0.25">
      <c r="B441" s="23"/>
      <c r="C441" s="35"/>
      <c r="D441" s="37"/>
      <c r="E441" s="36"/>
    </row>
    <row r="442" spans="2:5" x14ac:dyDescent="0.25">
      <c r="B442" s="23"/>
      <c r="C442" s="35"/>
      <c r="D442" s="37"/>
      <c r="E442" s="36"/>
    </row>
    <row r="443" spans="2:5" x14ac:dyDescent="0.25">
      <c r="B443" s="23"/>
      <c r="C443" s="35"/>
      <c r="D443" s="37"/>
      <c r="E443" s="36"/>
    </row>
    <row r="444" spans="2:5" x14ac:dyDescent="0.25">
      <c r="B444" s="23"/>
      <c r="C444" s="35"/>
      <c r="D444" s="37"/>
      <c r="E444" s="36"/>
    </row>
    <row r="445" spans="2:5" x14ac:dyDescent="0.25">
      <c r="B445" s="23"/>
      <c r="C445" s="35"/>
      <c r="D445" s="37"/>
      <c r="E445" s="36"/>
    </row>
    <row r="446" spans="2:5" x14ac:dyDescent="0.25">
      <c r="B446" s="23"/>
      <c r="C446" s="35"/>
      <c r="D446" s="37"/>
      <c r="E446" s="36"/>
    </row>
    <row r="447" spans="2:5" x14ac:dyDescent="0.25">
      <c r="B447" s="23"/>
      <c r="C447" s="35"/>
      <c r="D447" s="37"/>
      <c r="E447" s="36"/>
    </row>
    <row r="448" spans="2:5" x14ac:dyDescent="0.25">
      <c r="B448" s="23"/>
      <c r="C448" s="35"/>
      <c r="D448" s="37"/>
      <c r="E448" s="36"/>
    </row>
    <row r="449" spans="2:5" x14ac:dyDescent="0.25">
      <c r="B449" s="23"/>
      <c r="C449" s="35"/>
      <c r="D449" s="37"/>
      <c r="E449" s="36"/>
    </row>
    <row r="450" spans="2:5" x14ac:dyDescent="0.25">
      <c r="B450" s="23"/>
      <c r="C450" s="35"/>
      <c r="D450" s="37"/>
      <c r="E450" s="36"/>
    </row>
    <row r="451" spans="2:5" x14ac:dyDescent="0.25">
      <c r="B451" s="23"/>
      <c r="C451" s="35"/>
      <c r="D451" s="37"/>
      <c r="E451" s="36"/>
    </row>
    <row r="452" spans="2:5" x14ac:dyDescent="0.25">
      <c r="B452" s="23"/>
      <c r="C452" s="35"/>
      <c r="D452" s="37"/>
      <c r="E452" s="36"/>
    </row>
    <row r="453" spans="2:5" x14ac:dyDescent="0.25">
      <c r="B453" s="23"/>
      <c r="C453" s="35"/>
      <c r="D453" s="37"/>
      <c r="E453" s="36"/>
    </row>
    <row r="454" spans="2:5" x14ac:dyDescent="0.25">
      <c r="B454" s="23"/>
      <c r="C454" s="35"/>
      <c r="D454" s="37"/>
      <c r="E454" s="36"/>
    </row>
    <row r="455" spans="2:5" x14ac:dyDescent="0.25">
      <c r="B455" s="23"/>
      <c r="C455" s="35"/>
      <c r="D455" s="37"/>
      <c r="E455" s="36"/>
    </row>
    <row r="456" spans="2:5" x14ac:dyDescent="0.25">
      <c r="B456" s="23"/>
      <c r="C456" s="35"/>
      <c r="D456" s="37"/>
      <c r="E456" s="36"/>
    </row>
    <row r="457" spans="2:5" x14ac:dyDescent="0.25">
      <c r="B457" s="23"/>
      <c r="C457" s="35"/>
      <c r="D457" s="37"/>
      <c r="E457" s="36"/>
    </row>
    <row r="458" spans="2:5" x14ac:dyDescent="0.25">
      <c r="B458" s="23"/>
      <c r="C458" s="35"/>
      <c r="D458" s="37"/>
      <c r="E458" s="36"/>
    </row>
    <row r="459" spans="2:5" x14ac:dyDescent="0.25">
      <c r="B459" s="23"/>
      <c r="C459" s="35"/>
      <c r="D459" s="37"/>
      <c r="E459" s="36"/>
    </row>
    <row r="460" spans="2:5" x14ac:dyDescent="0.25">
      <c r="B460" s="23"/>
      <c r="C460" s="35"/>
      <c r="D460" s="37"/>
      <c r="E460" s="36"/>
    </row>
    <row r="461" spans="2:5" x14ac:dyDescent="0.25">
      <c r="B461" s="23"/>
      <c r="C461" s="35"/>
      <c r="D461" s="37"/>
      <c r="E461" s="36"/>
    </row>
    <row r="462" spans="2:5" x14ac:dyDescent="0.25">
      <c r="B462" s="23"/>
      <c r="C462" s="35"/>
      <c r="D462" s="37"/>
      <c r="E462" s="36"/>
    </row>
    <row r="463" spans="2:5" x14ac:dyDescent="0.25">
      <c r="B463" s="23"/>
      <c r="C463" s="35"/>
      <c r="D463" s="37"/>
      <c r="E463" s="36"/>
    </row>
    <row r="464" spans="2:5" x14ac:dyDescent="0.25">
      <c r="B464" s="23"/>
      <c r="C464" s="35"/>
      <c r="D464" s="37"/>
      <c r="E464" s="36"/>
    </row>
    <row r="465" spans="2:5" x14ac:dyDescent="0.25">
      <c r="B465" s="23"/>
      <c r="C465" s="35"/>
      <c r="D465" s="37"/>
      <c r="E465" s="36"/>
    </row>
    <row r="466" spans="2:5" x14ac:dyDescent="0.25">
      <c r="B466" s="23"/>
      <c r="C466" s="35"/>
      <c r="D466" s="37"/>
      <c r="E466" s="36"/>
    </row>
    <row r="467" spans="2:5" x14ac:dyDescent="0.25">
      <c r="B467" s="23"/>
      <c r="C467" s="35"/>
      <c r="D467" s="37"/>
      <c r="E467" s="36"/>
    </row>
    <row r="468" spans="2:5" x14ac:dyDescent="0.25">
      <c r="B468" s="23"/>
      <c r="C468" s="35"/>
      <c r="D468" s="37"/>
      <c r="E468" s="36"/>
    </row>
    <row r="469" spans="2:5" x14ac:dyDescent="0.25">
      <c r="B469" s="23"/>
      <c r="C469" s="35"/>
      <c r="D469" s="37"/>
      <c r="E469" s="36"/>
    </row>
    <row r="470" spans="2:5" x14ac:dyDescent="0.25">
      <c r="B470" s="23"/>
      <c r="C470" s="35"/>
      <c r="D470" s="37"/>
      <c r="E470" s="36"/>
    </row>
    <row r="471" spans="2:5" x14ac:dyDescent="0.25">
      <c r="B471" s="23"/>
      <c r="C471" s="35"/>
      <c r="D471" s="37"/>
      <c r="E471" s="36"/>
    </row>
    <row r="472" spans="2:5" x14ac:dyDescent="0.25">
      <c r="B472" s="23"/>
      <c r="C472" s="35"/>
      <c r="D472" s="37"/>
      <c r="E472" s="36"/>
    </row>
    <row r="473" spans="2:5" x14ac:dyDescent="0.25">
      <c r="B473" s="23"/>
      <c r="C473" s="35"/>
      <c r="D473" s="37"/>
      <c r="E473" s="36"/>
    </row>
    <row r="474" spans="2:5" x14ac:dyDescent="0.25">
      <c r="B474" s="23"/>
      <c r="C474" s="35"/>
      <c r="D474" s="37"/>
      <c r="E474" s="36"/>
    </row>
    <row r="475" spans="2:5" x14ac:dyDescent="0.25">
      <c r="B475" s="23"/>
      <c r="C475" s="35"/>
      <c r="D475" s="37"/>
      <c r="E475" s="36"/>
    </row>
    <row r="476" spans="2:5" x14ac:dyDescent="0.25">
      <c r="B476" s="23"/>
      <c r="C476" s="35"/>
      <c r="D476" s="37"/>
      <c r="E476" s="36"/>
    </row>
    <row r="477" spans="2:5" x14ac:dyDescent="0.25">
      <c r="B477" s="23"/>
      <c r="C477" s="35"/>
      <c r="D477" s="37"/>
      <c r="E477" s="36"/>
    </row>
    <row r="478" spans="2:5" x14ac:dyDescent="0.25">
      <c r="B478" s="23"/>
      <c r="C478" s="35"/>
      <c r="D478" s="37"/>
      <c r="E478" s="36"/>
    </row>
    <row r="479" spans="2:5" x14ac:dyDescent="0.25">
      <c r="B479" s="23"/>
      <c r="C479" s="35"/>
      <c r="D479" s="37"/>
      <c r="E479" s="36"/>
    </row>
    <row r="480" spans="2:5" x14ac:dyDescent="0.25">
      <c r="B480" s="23"/>
      <c r="C480" s="35"/>
      <c r="D480" s="37"/>
      <c r="E480" s="36"/>
    </row>
    <row r="481" spans="2:5" x14ac:dyDescent="0.25">
      <c r="B481" s="23"/>
      <c r="C481" s="35"/>
      <c r="D481" s="37"/>
      <c r="E481" s="36"/>
    </row>
    <row r="482" spans="2:5" x14ac:dyDescent="0.25">
      <c r="B482" s="23"/>
      <c r="C482" s="35"/>
      <c r="D482" s="37"/>
      <c r="E482" s="36"/>
    </row>
    <row r="483" spans="2:5" x14ac:dyDescent="0.25">
      <c r="B483" s="23"/>
      <c r="C483" s="35"/>
      <c r="D483" s="37"/>
      <c r="E483" s="36"/>
    </row>
    <row r="484" spans="2:5" x14ac:dyDescent="0.25">
      <c r="B484" s="23"/>
      <c r="C484" s="35"/>
      <c r="D484" s="37"/>
      <c r="E484" s="36"/>
    </row>
    <row r="485" spans="2:5" x14ac:dyDescent="0.25">
      <c r="B485" s="23"/>
      <c r="C485" s="35"/>
      <c r="D485" s="37"/>
      <c r="E485" s="36"/>
    </row>
    <row r="486" spans="2:5" x14ac:dyDescent="0.25">
      <c r="B486" s="23"/>
      <c r="C486" s="35"/>
      <c r="D486" s="37"/>
      <c r="E486" s="36"/>
    </row>
    <row r="487" spans="2:5" x14ac:dyDescent="0.25">
      <c r="B487" s="23"/>
      <c r="C487" s="35"/>
      <c r="D487" s="37"/>
      <c r="E487" s="36"/>
    </row>
    <row r="488" spans="2:5" x14ac:dyDescent="0.25">
      <c r="B488" s="23"/>
      <c r="C488" s="35"/>
      <c r="D488" s="37"/>
      <c r="E488" s="36"/>
    </row>
    <row r="489" spans="2:5" x14ac:dyDescent="0.25">
      <c r="B489" s="23"/>
      <c r="C489" s="35"/>
      <c r="D489" s="37"/>
      <c r="E489" s="36"/>
    </row>
    <row r="490" spans="2:5" x14ac:dyDescent="0.25">
      <c r="B490" s="23"/>
      <c r="C490" s="35"/>
      <c r="D490" s="37"/>
      <c r="E490" s="36"/>
    </row>
    <row r="491" spans="2:5" x14ac:dyDescent="0.25">
      <c r="B491" s="23"/>
      <c r="C491" s="35"/>
      <c r="D491" s="37"/>
      <c r="E491" s="36"/>
    </row>
    <row r="492" spans="2:5" x14ac:dyDescent="0.25">
      <c r="B492" s="23"/>
      <c r="C492" s="35"/>
      <c r="D492" s="37"/>
      <c r="E492" s="36"/>
    </row>
    <row r="493" spans="2:5" x14ac:dyDescent="0.25">
      <c r="B493" s="23"/>
      <c r="C493" s="35"/>
      <c r="D493" s="37"/>
      <c r="E493" s="36"/>
    </row>
    <row r="494" spans="2:5" x14ac:dyDescent="0.25">
      <c r="B494" s="23"/>
      <c r="C494" s="35"/>
      <c r="D494" s="37"/>
      <c r="E494" s="36"/>
    </row>
    <row r="495" spans="2:5" x14ac:dyDescent="0.25">
      <c r="B495" s="23"/>
      <c r="C495" s="35"/>
      <c r="D495" s="37"/>
      <c r="E495" s="36"/>
    </row>
    <row r="496" spans="2:5" x14ac:dyDescent="0.25">
      <c r="B496" s="23"/>
      <c r="C496" s="35"/>
      <c r="D496" s="37"/>
      <c r="E496" s="36"/>
    </row>
    <row r="497" spans="2:5" x14ac:dyDescent="0.25">
      <c r="B497" s="23"/>
      <c r="C497" s="35"/>
      <c r="D497" s="37"/>
      <c r="E497" s="36"/>
    </row>
    <row r="498" spans="2:5" x14ac:dyDescent="0.25">
      <c r="B498" s="23"/>
      <c r="C498" s="35"/>
      <c r="D498" s="37"/>
      <c r="E498" s="36"/>
    </row>
    <row r="499" spans="2:5" x14ac:dyDescent="0.25">
      <c r="B499" s="23"/>
      <c r="C499" s="35"/>
      <c r="D499" s="37"/>
      <c r="E499" s="36"/>
    </row>
    <row r="500" spans="2:5" x14ac:dyDescent="0.25">
      <c r="B500" s="23"/>
      <c r="C500" s="35"/>
      <c r="D500" s="37"/>
      <c r="E500" s="36"/>
    </row>
  </sheetData>
  <sheetProtection algorithmName="SHA-512" hashValue="MsY95f3wJ4bXwAZCS8MmMz2NweGk98cJKVdbZ8xC0g4JnYcV/GD2i6F+s68OmDCL5IDXLnkX9TJ42XgTIVLSFw==" saltValue="h/Yw63p5mYVps5unRaNLcg==" spinCount="100000" sheet="1" objects="1" scenarios="1" sort="0" autoFilter="0"/>
  <pageMargins left="0.511811024" right="0.511811024" top="0.78740157499999996" bottom="0.78740157499999996" header="0.31496062000000002" footer="0.31496062000000002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F2B3AE-C604-4505-8F34-C2FC8EF61557}">
          <x14:formula1>
            <xm:f>DePara!$A$2:$A$4</xm:f>
          </x14:formula1>
          <xm:sqref>E3:E500</xm:sqref>
        </x14:dataValidation>
        <x14:dataValidation type="list" allowBlank="1" showInputMessage="1" showErrorMessage="1" xr:uid="{679F9D7D-B5F9-4536-86FC-42E64A2DCF2D}">
          <x14:formula1>
            <xm:f>DePara!$C$2:$C$16</xm:f>
          </x14:formula1>
          <xm:sqref>C3:C500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DePara</vt:lpstr>
      <vt:lpstr>Indicadores</vt:lpstr>
      <vt:lpstr>Resumo</vt:lpstr>
      <vt:lpstr>Entradas</vt:lpstr>
      <vt:lpstr>Saídas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</dc:creator>
  <cp:lastModifiedBy>ACER</cp:lastModifiedBy>
  <dcterms:created xsi:type="dcterms:W3CDTF">2021-08-09T23:20:46Z</dcterms:created>
  <dcterms:modified xsi:type="dcterms:W3CDTF">2022-01-20T15:18:46Z</dcterms:modified>
</cp:coreProperties>
</file>